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120" activeTab="2"/>
  </bookViews>
  <sheets>
    <sheet name="Титул" sheetId="1" r:id="rId1"/>
    <sheet name="Лист2" sheetId="2" state="hidden" r:id="rId2"/>
    <sheet name="Лист1" sheetId="3" r:id="rId3"/>
  </sheets>
  <definedNames>
    <definedName name="_xlnm.Print_Area" localSheetId="1">'Лист2'!$A$1:$J$16</definedName>
    <definedName name="_xlnm.Print_Area" localSheetId="0">'Титул'!$A$1:$BA$58</definedName>
  </definedNames>
  <calcPr fullCalcOnLoad="1"/>
</workbook>
</file>

<file path=xl/sharedStrings.xml><?xml version="1.0" encoding="utf-8"?>
<sst xmlns="http://schemas.openxmlformats.org/spreadsheetml/2006/main" count="835" uniqueCount="406">
  <si>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</si>
  <si>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</si>
  <si>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</si>
  <si>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</si>
  <si>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</si>
  <si>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</si>
  <si>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</si>
  <si>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</si>
  <si>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</si>
  <si>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</si>
  <si>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</si>
  <si>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</si>
  <si>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Курс</t>
  </si>
  <si>
    <t>Д</t>
  </si>
  <si>
    <t>Теоретичне навчання</t>
  </si>
  <si>
    <t>Канікули</t>
  </si>
  <si>
    <t>Донбаська державна машинобудівна академія</t>
  </si>
  <si>
    <t>С</t>
  </si>
  <si>
    <t>Практика</t>
  </si>
  <si>
    <t>К</t>
  </si>
  <si>
    <t>Державна атестація</t>
  </si>
  <si>
    <t>Дипломне проектування</t>
  </si>
  <si>
    <t>Екзамени</t>
  </si>
  <si>
    <t>Всього</t>
  </si>
  <si>
    <t>Ректор __________________</t>
  </si>
  <si>
    <t>Н</t>
  </si>
  <si>
    <t>Настановна сесія</t>
  </si>
  <si>
    <t>Триместр</t>
  </si>
  <si>
    <t>15</t>
  </si>
  <si>
    <t xml:space="preserve">Дипломне проектування </t>
  </si>
  <si>
    <t>ЗД</t>
  </si>
  <si>
    <t>Н/</t>
  </si>
  <si>
    <t>С/Н</t>
  </si>
  <si>
    <t>/С</t>
  </si>
  <si>
    <t>Міністерство освіти і науки України</t>
  </si>
  <si>
    <t xml:space="preserve">II. ЗВЕДЕНІ ДАНІ ПРО БЮДЖЕТ ЧАСУ, тижні </t>
  </si>
  <si>
    <t>III. ПРАКТИКА</t>
  </si>
  <si>
    <t>IV. ДЕРЖАВНА АТЕСТАЦІЯ</t>
  </si>
  <si>
    <t>Назва практики</t>
  </si>
  <si>
    <t>Тижні</t>
  </si>
  <si>
    <t>Назва навчальної дисципліни</t>
  </si>
  <si>
    <t>Форма державної атестації (екзамен, дипломний проект (робота))</t>
  </si>
  <si>
    <t>Переддипломна</t>
  </si>
  <si>
    <t>захист дипломного проекту</t>
  </si>
  <si>
    <t>диплом-ний проект</t>
  </si>
  <si>
    <t>Виконання дипломн. проекту</t>
  </si>
  <si>
    <t>Держ. атест.</t>
  </si>
  <si>
    <t>Усього</t>
  </si>
  <si>
    <t>Строк навчання - 3 роки</t>
  </si>
  <si>
    <t xml:space="preserve">К  </t>
  </si>
  <si>
    <t xml:space="preserve"> </t>
  </si>
  <si>
    <t>"___" ____________ 2016 р.</t>
  </si>
  <si>
    <t>II. ЗВЕДЕНІ ДАНІ ПРО БЮДЖЕТ ЧАСУ, тижні</t>
  </si>
  <si>
    <t xml:space="preserve">ІНТЕГРОВАНИЙ  НАВЧАЛЬНИЙ ПЛАН </t>
  </si>
  <si>
    <t>№ п/п</t>
  </si>
  <si>
    <t>НАЗВА НАВЧАЛЬНОЇ ДИСЦИПЛІНИ</t>
  </si>
  <si>
    <t>Розподіл за триместрами</t>
  </si>
  <si>
    <t>Кількість кредитів ЄКТС</t>
  </si>
  <si>
    <t>Кількість годин</t>
  </si>
  <si>
    <t>загальний обсяг</t>
  </si>
  <si>
    <t>аудиторних</t>
  </si>
  <si>
    <t>самостійна робота</t>
  </si>
  <si>
    <t>3 курс</t>
  </si>
  <si>
    <t>4 курс</t>
  </si>
  <si>
    <t>5 курс</t>
  </si>
  <si>
    <t>екзамени</t>
  </si>
  <si>
    <t>заліки</t>
  </si>
  <si>
    <t>курсові</t>
  </si>
  <si>
    <t>всього</t>
  </si>
  <si>
    <t>у тому числі:</t>
  </si>
  <si>
    <t>проекти</t>
  </si>
  <si>
    <t>роботи</t>
  </si>
  <si>
    <t>лекції</t>
  </si>
  <si>
    <t>лабораторні</t>
  </si>
  <si>
    <t>практичні</t>
  </si>
  <si>
    <t>1.1.1</t>
  </si>
  <si>
    <t>на базі ВНЗ І рівня акредитації</t>
  </si>
  <si>
    <t>на базі академії</t>
  </si>
  <si>
    <t>1.1.2</t>
  </si>
  <si>
    <t>Історія України на базі ВНЗ І рівня акредитації</t>
  </si>
  <si>
    <t>ісп.</t>
  </si>
  <si>
    <t>1.1.3</t>
  </si>
  <si>
    <t>зал.</t>
  </si>
  <si>
    <t>1.1.4</t>
  </si>
  <si>
    <t>Українська мова (за професійним спрямуванням) на базі ВНЗ І рівня акредитації</t>
  </si>
  <si>
    <t>1.1.5</t>
  </si>
  <si>
    <t>Філософія (загальний обсяг)</t>
  </si>
  <si>
    <t>1.1.5.1</t>
  </si>
  <si>
    <t>Разом п. 1.1:</t>
  </si>
  <si>
    <t>у т. ч. на базі ВНЗ І рівня акредитації</t>
  </si>
  <si>
    <t>у т. ч. на базі академії</t>
  </si>
  <si>
    <t xml:space="preserve">1.2 Дисципліни природничо-наукової (фундаментальної) підготовки   </t>
  </si>
  <si>
    <t>1.2.1</t>
  </si>
  <si>
    <t>Взаємозамінність, стандартизація та технічні вимірювання (загальний обсяг)</t>
  </si>
  <si>
    <t>1.2.1.1</t>
  </si>
  <si>
    <t>4/4</t>
  </si>
  <si>
    <t>2/2</t>
  </si>
  <si>
    <t>6/6</t>
  </si>
  <si>
    <t>1.2.2</t>
  </si>
  <si>
    <t>Гідравліка, гідро- та пневмоприводи (загальний обсяг)</t>
  </si>
  <si>
    <t>1.2.2.1</t>
  </si>
  <si>
    <t>1.2.3</t>
  </si>
  <si>
    <t>Деталі машин (загальний обсяг)</t>
  </si>
  <si>
    <t>1.2.3.1</t>
  </si>
  <si>
    <t>8/4</t>
  </si>
  <si>
    <t>4/2</t>
  </si>
  <si>
    <t>1.2.4</t>
  </si>
  <si>
    <t>Екологія на базі ВНЗ І рівня акредитації</t>
  </si>
  <si>
    <t>1.2.5</t>
  </si>
  <si>
    <t>Електротехніка, електроніка та мікропроцесорна техніка (загальний обсяг)</t>
  </si>
  <si>
    <t>1.2.6</t>
  </si>
  <si>
    <t>Інформатика (загальний обсяг)</t>
  </si>
  <si>
    <t>1.2.6.1</t>
  </si>
  <si>
    <t>1.2.7</t>
  </si>
  <si>
    <t>1.2.7.2</t>
  </si>
  <si>
    <t>1.2.8</t>
  </si>
  <si>
    <t>Матеріалознавство</t>
  </si>
  <si>
    <t>1.2.9</t>
  </si>
  <si>
    <t>1.2.9.1</t>
  </si>
  <si>
    <t>1.2.10</t>
  </si>
  <si>
    <t>Нарисна геометрія, інженерна та комп'ютерна графіка (загальний обсяг)</t>
  </si>
  <si>
    <t>1.2.10.1</t>
  </si>
  <si>
    <t>1.2.11</t>
  </si>
  <si>
    <t>Опір матеріалів (загальний обсяг)</t>
  </si>
  <si>
    <t>1.2.11.1</t>
  </si>
  <si>
    <t>1.2.12</t>
  </si>
  <si>
    <t>на базі ВНЗ І рівня акредитації (Безпека життєдіяльності)</t>
  </si>
  <si>
    <t>1.2.12.1</t>
  </si>
  <si>
    <t>на базі академії (Основи охорони праці)</t>
  </si>
  <si>
    <t>1.2.13</t>
  </si>
  <si>
    <t>1.2.13.1</t>
  </si>
  <si>
    <t>1.2.14</t>
  </si>
  <si>
    <t>Теоретична механіка (загальний обсяг)</t>
  </si>
  <si>
    <t>1.2.14.1</t>
  </si>
  <si>
    <t>1.2.14.2</t>
  </si>
  <si>
    <t>1.2.15</t>
  </si>
  <si>
    <t>1.2.17</t>
  </si>
  <si>
    <t>1.2.18</t>
  </si>
  <si>
    <t>0/6</t>
  </si>
  <si>
    <t xml:space="preserve">Разом п. 1.2: </t>
  </si>
  <si>
    <t xml:space="preserve">Разом п. 1: </t>
  </si>
  <si>
    <t>2 ДИСЦИПЛІНИ ВІЛЬНОГО ВИБОРУ</t>
  </si>
  <si>
    <t>2.3 Дисципліни професійної підготовки</t>
  </si>
  <si>
    <t>2.3.1.1</t>
  </si>
  <si>
    <t>0/2</t>
  </si>
  <si>
    <t>0/4</t>
  </si>
  <si>
    <t>Конструювання та розрахунок верстатів і верстатних комплексів (загальний обсяг)</t>
  </si>
  <si>
    <t>2.3.2.1</t>
  </si>
  <si>
    <t>2.3.2.2</t>
  </si>
  <si>
    <t>Металорізальні верстати та обладнання автоматизованого виробництва (загальний обсяг)</t>
  </si>
  <si>
    <t>2.3.3.1</t>
  </si>
  <si>
    <t>2.3.3.2</t>
  </si>
  <si>
    <t>Основи технології машинобудування (загальний обсяг)</t>
  </si>
  <si>
    <t>Проектування машинобудівних, верстатобудівних та інструментальних цехів та заводів (загальний обсяг)</t>
  </si>
  <si>
    <t>Різальний інструмент та інструментальне забезпечення автоматизованого виробництва (загальний обсяг)</t>
  </si>
  <si>
    <t>Системи програмування верстатних комплексів</t>
  </si>
  <si>
    <t>Технологічне оснащення процесів механічної обробки</t>
  </si>
  <si>
    <t>Теорія різання (загальний обсяг)</t>
  </si>
  <si>
    <t>8/2</t>
  </si>
  <si>
    <t>Технологія верстатобудування (загальний обсяг)</t>
  </si>
  <si>
    <t xml:space="preserve">Разом п. 2.3.1: </t>
  </si>
  <si>
    <t>на базі ВНЗ 1 рівня</t>
  </si>
  <si>
    <t>Експлуатація та обслуговування машин</t>
  </si>
  <si>
    <t>Математичні моделі в розрахунках на електронно-обчислювальних машинах</t>
  </si>
  <si>
    <t>Механічне обладнання металургійних заводів (загальний обсяг)</t>
  </si>
  <si>
    <t>Механічне обладнання металургійних заводів (курсовий проект)</t>
  </si>
  <si>
    <t>Основи автоматизованого проектування технологічного обладнання</t>
  </si>
  <si>
    <t>Технологічні лінії та комплекси металургійних цехів (загальний обсяг)</t>
  </si>
  <si>
    <t>Технологічні лінії та комплекси металургійних цехів (курсова робота)</t>
  </si>
  <si>
    <t>12</t>
  </si>
  <si>
    <t>2.3.3 Спеціалізація "Підйомно-транспортні, будівельні, дорожні, меліоративні машини і обладнання"</t>
  </si>
  <si>
    <t>Автоматизоване проектування ПТБіДМ та основи САПР (загальний обсяг)</t>
  </si>
  <si>
    <t>Будівельна механіка та основи проектування металевих конструкцій (загальний обсяг)</t>
  </si>
  <si>
    <t>Будівельна механіка та основи проектування металевих конструкцій (курсова робота)</t>
  </si>
  <si>
    <t>Вантажопідйомні машини (загальний обсяг)</t>
  </si>
  <si>
    <t>Вантажопідйомні машини (курсова робота)</t>
  </si>
  <si>
    <t>Електрообладнання ПТБіДМ</t>
  </si>
  <si>
    <t>Ліфти і підйомники</t>
  </si>
  <si>
    <t>Машини для виробництва будівельних матеріалів (загальний обсяг)</t>
  </si>
  <si>
    <t>Машини для земляних та дорожніх робіт (загальний обсяг)</t>
  </si>
  <si>
    <t>Машини непереривного транспорту (загальний обсяг)</t>
  </si>
  <si>
    <t>Монтаж, експлуатація та ремонт ПТБіДМ</t>
  </si>
  <si>
    <t>Спеціальні крани</t>
  </si>
  <si>
    <t>Технологія виробництва підйомно-транспортних машин(загальний обсяг)</t>
  </si>
  <si>
    <t>Транспортна логістика та КМА</t>
  </si>
  <si>
    <t xml:space="preserve">Разом п. 2.3.3 ПТМ: </t>
  </si>
  <si>
    <t>3.1</t>
  </si>
  <si>
    <t>3.2</t>
  </si>
  <si>
    <t>Захист дипломного проекту (роботи)</t>
  </si>
  <si>
    <t>Разом п. 4 (на базі академії):</t>
  </si>
  <si>
    <t xml:space="preserve"> Кількість екзаменів</t>
  </si>
  <si>
    <t xml:space="preserve"> Кількість заліків</t>
  </si>
  <si>
    <t xml:space="preserve"> Кількість курсових проектів</t>
  </si>
  <si>
    <t xml:space="preserve"> Кількість курсових робіт</t>
  </si>
  <si>
    <t>Кількість годин на тиждень МО</t>
  </si>
  <si>
    <t>28/12</t>
  </si>
  <si>
    <t>ЗАГАЛЬНА КІЛЬКІСТЬ ПТМ</t>
  </si>
  <si>
    <t>Кількість годин на тиждень ПТМ</t>
  </si>
  <si>
    <t>Зав. кафедри КМСІТ</t>
  </si>
  <si>
    <t>______________________</t>
  </si>
  <si>
    <t>В. Д. Ковальов</t>
  </si>
  <si>
    <t>Декан факультету машинобудування</t>
  </si>
  <si>
    <t>С. С. Красовський</t>
  </si>
  <si>
    <t>Іноземна мова (за професійним спрямуванням) (загальний обсяг)</t>
  </si>
  <si>
    <t>Вища математика (загальний обсяг)</t>
  </si>
  <si>
    <t>1.2.2.2</t>
  </si>
  <si>
    <t>1.2.4.1</t>
  </si>
  <si>
    <t>1.2.4.1.1</t>
  </si>
  <si>
    <t>1.2.4.2.1</t>
  </si>
  <si>
    <t>1.2.4.2</t>
  </si>
  <si>
    <t>Теорія механізмів та машин</t>
  </si>
  <si>
    <t>Підприємницька діяльність та економіка підприємства (загальний обсяг)</t>
  </si>
  <si>
    <t>Технологія конструкційних матеріалів на базі ВНЗ I рівня акредитації</t>
  </si>
  <si>
    <t>1.2.16</t>
  </si>
  <si>
    <t>Фізика (загальний обсяг)</t>
  </si>
  <si>
    <t>у т. ч. на базі ВНЗ І рівня акредитації:</t>
  </si>
  <si>
    <t>у т. ч. на базі академії:</t>
  </si>
  <si>
    <t>Інформаційні технології у мащинобудуванні</t>
  </si>
  <si>
    <t xml:space="preserve">2.3.1 Спеціалізації "Комп’ютерно-інтегровані технології інструментального забезпечення", "Комп’ютеризовані мехатронні верстати та системи" </t>
  </si>
  <si>
    <t>Основи автоматизованого проектування виробів машинобудування. Ч. 2. Основи автоматизованого проектування різальних інструментів</t>
  </si>
  <si>
    <t>Різальний інструмент та інструментальне забезпечення автоматизованого виробництва (курсова робота) на базі академії</t>
  </si>
  <si>
    <t>Технологія інструментального виробництва (загальний обсяг)</t>
  </si>
  <si>
    <t>Технологія інструментального виробництва</t>
  </si>
  <si>
    <t>Технологія інструментального виробництва (курсова робота)</t>
  </si>
  <si>
    <t>Інструментальні системи та інструментальне забезпечення</t>
  </si>
  <si>
    <t>Конструювання та розрахунок верстатів і верстатних комплексів</t>
  </si>
  <si>
    <t>Конструювання та розрахунок верстатів і верстатних комплексів (курсова робота)</t>
  </si>
  <si>
    <t>Технологія верстатобудування</t>
  </si>
  <si>
    <t>Технологія верстатобудування (курсова робота)</t>
  </si>
  <si>
    <t>Експлуатація, ремонт і модернізація верстатного обладнання</t>
  </si>
  <si>
    <t>2.3.1.2</t>
  </si>
  <si>
    <t>2.3.1.2.1</t>
  </si>
  <si>
    <t>2.3.1.3</t>
  </si>
  <si>
    <t>2.3.1.4</t>
  </si>
  <si>
    <t>2.3.1.4.1</t>
  </si>
  <si>
    <t>2.3.1.5</t>
  </si>
  <si>
    <t>2.3.1.5.1</t>
  </si>
  <si>
    <t>2.3.1.6</t>
  </si>
  <si>
    <t>2.3.1.7</t>
  </si>
  <si>
    <t>2.3.1.7.1</t>
  </si>
  <si>
    <t>2.3.1.8</t>
  </si>
  <si>
    <t>2.3.1.9</t>
  </si>
  <si>
    <t>2.3.1.9.1</t>
  </si>
  <si>
    <t>2.3.1.9.2</t>
  </si>
  <si>
    <t>2.3.1.3.1</t>
  </si>
  <si>
    <t>Теорія різання (курсова робота) на базі академії</t>
  </si>
  <si>
    <t xml:space="preserve">2.3.2 Спеціалізація "Комп’ютерно-інтегровані технології інструментального забезпечення" </t>
  </si>
  <si>
    <t>2.3.2.2.1</t>
  </si>
  <si>
    <t>2.3.2.3</t>
  </si>
  <si>
    <t>2.3.2.4</t>
  </si>
  <si>
    <t>2.3.2.4.1</t>
  </si>
  <si>
    <t>2.3.2.5</t>
  </si>
  <si>
    <t>2.3.2.5.1</t>
  </si>
  <si>
    <t>2.3.2.5.2</t>
  </si>
  <si>
    <t>2.3.2.4.2</t>
  </si>
  <si>
    <t>Основи автоматизованого проектування виробів машинобудування. Ч. 1. Основи автоматизованого проектування виробів машинобудування (загальний обсяг)</t>
  </si>
  <si>
    <t>Системи управління верстатними комплексами та гнучкими виробництвами (загальний обсяг)</t>
  </si>
  <si>
    <t xml:space="preserve">Разом п. 2.3.2: </t>
  </si>
  <si>
    <t xml:space="preserve">Разом п. 2.3.3: </t>
  </si>
  <si>
    <t xml:space="preserve">2.3.3 Спеціалізація "Комп’ютеризовані мехатронні верстати та системи" </t>
  </si>
  <si>
    <t>2.3.3.2.1</t>
  </si>
  <si>
    <t>2.3.3.2.2</t>
  </si>
  <si>
    <t>2.3.3.3</t>
  </si>
  <si>
    <t>2.3.3.4</t>
  </si>
  <si>
    <t>2.3.3.4.1</t>
  </si>
  <si>
    <r>
      <t xml:space="preserve">підготовки: </t>
    </r>
    <r>
      <rPr>
        <b/>
        <sz val="14"/>
        <rFont val="Times New Roman"/>
        <family val="1"/>
      </rPr>
      <t>бакалавра</t>
    </r>
  </si>
  <si>
    <r>
      <t xml:space="preserve">спеціальність: </t>
    </r>
    <r>
      <rPr>
        <b/>
        <sz val="14"/>
        <rFont val="Times New Roman"/>
        <family val="1"/>
      </rPr>
      <t>133 "Галузеве машинобудування"</t>
    </r>
  </si>
  <si>
    <t xml:space="preserve">                                                         </t>
  </si>
  <si>
    <r>
      <t xml:space="preserve">спеціалізації: </t>
    </r>
    <r>
      <rPr>
        <b/>
        <sz val="14"/>
        <rFont val="Times New Roman"/>
        <family val="1"/>
      </rPr>
      <t>1 "Комп’ютерно-інтегровані технології інструментального забезпечення" (КМСІТ)</t>
    </r>
  </si>
  <si>
    <t>Кваліфікація: технічний фахівець-механік</t>
  </si>
  <si>
    <t>на основі ОПП підготовки молодшого спеціаліста за спеціальностями:</t>
  </si>
  <si>
    <t>І. ГРАФІК НАВЧАЛЬНОГО ПРОЦЕСУ</t>
  </si>
  <si>
    <t>Настановна та екзаменаційна сесія</t>
  </si>
  <si>
    <t>Розподіл годин за курсами і триместрами</t>
  </si>
  <si>
    <t>Історія української культури на базі ВНЗ І рівня акредитації</t>
  </si>
  <si>
    <t>Менеджмент та організація виробництва (загальний обсяг)</t>
  </si>
  <si>
    <t>на базі ВНЗ І рівня акредитації (Основи охорони праці)</t>
  </si>
  <si>
    <t>Основи охорони праці та безпека життєдіяльності (загальний обсяг)</t>
  </si>
  <si>
    <t>Основи автоматизованого проектування виробів машинобудування. Ч. 2. Основи автоматизованого проектування деталей та вузлів верстатів</t>
  </si>
  <si>
    <t>2.3.3.5</t>
  </si>
  <si>
    <t>2.3.3.5.1</t>
  </si>
  <si>
    <t>2.3.3.5.2</t>
  </si>
  <si>
    <t>Спеціалізація "Комп’ютерно-інтегровані технології інструментального забезпечення"</t>
  </si>
  <si>
    <t xml:space="preserve">Спеціалізація "Комп’ютеризовані мехатронні верстати та системи" </t>
  </si>
  <si>
    <t>ЗАГАЛЬНА КІЛЬКІСТЬ</t>
  </si>
  <si>
    <t>Кількість годин на триместр</t>
  </si>
  <si>
    <t>________________________</t>
  </si>
  <si>
    <t>Зав. кафедри ПТМ</t>
  </si>
  <si>
    <t>ЗАТВЕРДЖУЮ:</t>
  </si>
  <si>
    <r>
      <t xml:space="preserve">________ </t>
    </r>
    <r>
      <rPr>
        <u val="single"/>
        <sz val="16"/>
        <rFont val="Times New Roman"/>
        <family val="1"/>
      </rPr>
      <t>(Ковальов В. Д.)</t>
    </r>
    <r>
      <rPr>
        <sz val="16"/>
        <rFont val="Times New Roman"/>
        <family val="1"/>
      </rPr>
      <t>___</t>
    </r>
  </si>
  <si>
    <r>
      <t xml:space="preserve">галузь знань: </t>
    </r>
    <r>
      <rPr>
        <b/>
        <sz val="14"/>
        <rFont val="Times New Roman"/>
        <family val="1"/>
      </rPr>
      <t>13 "Механічна інженерія"</t>
    </r>
  </si>
  <si>
    <t>2 "Комп’ютеризовані мехатронні верстати та системи" (КМСІТ)</t>
  </si>
  <si>
    <t>5.05050201 "Технічне обслуговування і ремонт устаткування підприємств машинобудування";</t>
  </si>
  <si>
    <t>5.05050202 "Обслуговування верстатів з програмним управлінням і робототехнічних комплексів";</t>
  </si>
  <si>
    <t>5.05050203 "Обслуговування засобів гідромеханізації";</t>
  </si>
  <si>
    <t>5.05050204 "Експлуатація та ремонт підйомно-транспортних, будівельних і дорожніх машин і обладнання";</t>
  </si>
  <si>
    <t>5.05050205 "Обслуговування та ремонт обладнання металургійних підприємств";</t>
  </si>
  <si>
    <t>5.05050206 "Обслуговування та ремонт обладнання підприємств будівельних матеріалів";</t>
  </si>
  <si>
    <t>5.05050207 "Обслуговування та ремонт обладнання підприємств хімічної і нафтогазопереробної промисловості";</t>
  </si>
  <si>
    <t>5.05050208 "Експлуатація та ремонт обладнання харчового виробництва";</t>
  </si>
  <si>
    <t>5.05050209 "Обслуговування та ремонт устаткування підприємств торгівлі і громадського харчування";</t>
  </si>
  <si>
    <t>5.05050210 "Обслуговування та ремонт обладнання підприємств текстильної та легкої промисловості";</t>
  </si>
  <si>
    <t>5.05050211 "Обслуговування машин і технологічних ліній пакування";</t>
  </si>
  <si>
    <t>5.05050215 "Обслуговування та ремонт геологорозвідувального устаткування";</t>
  </si>
  <si>
    <t>5.05050301 "Інструментальне виробництво";</t>
  </si>
  <si>
    <t>5.05050302 "Технологія обробки матеріалів на верстатах і автоматичних лініях";</t>
  </si>
  <si>
    <t>5.05050303 "Виробництво верстатів з програмним управлінням і роботів";</t>
  </si>
  <si>
    <t>5.05050305 "Виробництво гідравлічних і пневматичних засобів автоматизації";</t>
  </si>
  <si>
    <t>5.05050306 "Виробництво двигунів";</t>
  </si>
  <si>
    <t>5.05050307 "Виробництво автомобілів і тракторів";</t>
  </si>
  <si>
    <t>5.05050308 "Виробництво сільськогосподарських машин";</t>
  </si>
  <si>
    <t>5.05050309 "Виробництво підйомно-транспортних, будівельних і дорожніх машин і обладнання";</t>
  </si>
  <si>
    <t>5.05050310 "Важке машинобудування (за видами)";</t>
  </si>
  <si>
    <t>5.05050311 "Хімічне і нафтове машинобудування (за видами)";</t>
  </si>
  <si>
    <t>5.07010501 "Технічне обслуговування, ремонт та експлуатація тягового рухомого складу";</t>
  </si>
  <si>
    <t>5.07010502 "Технічне обслуговування і ремонт вагонів";</t>
  </si>
  <si>
    <t>5.05040102 "Доменне виробництво";</t>
  </si>
  <si>
    <t>5.05040103 "Виробництво сталі і феросплавів";</t>
  </si>
  <si>
    <t>5.05040104 "Виробництво кольорових металів і сплавів";</t>
  </si>
  <si>
    <t>5.05040105 "Переробка вторинних кольорових та чорних металів";</t>
  </si>
  <si>
    <t xml:space="preserve">5.05040106 "Обробка металів тиском"; </t>
  </si>
  <si>
    <t>5.05040201 "Ливарне виробництво чорних і кольорових металів і сплавів";</t>
  </si>
  <si>
    <t xml:space="preserve">5.05040301 "Термічна обробка металів"; </t>
  </si>
  <si>
    <t>5.05040302 "Виробництво порошкових композиційних виробів і напилення покриттів"</t>
  </si>
  <si>
    <t>1 ОБОВ'ЯЗКОВІ НАВЧАЛЬНІ  ДИСЦИПЛІНИ</t>
  </si>
  <si>
    <t>1.1.1.2</t>
  </si>
  <si>
    <t>5.05050312 "Виробництво рейкового транспорту" (за видами);</t>
  </si>
  <si>
    <t xml:space="preserve">V. ПЛАН НАВЧАЛЬНОГО ПРОЦЕСУ НА 2016/2017 НАВЧАЛЬНИЙ РІК     </t>
  </si>
  <si>
    <t xml:space="preserve">1.1 Гуманітарні та соціально-економічні дисципліни  </t>
  </si>
  <si>
    <t>1.2.16.1</t>
  </si>
  <si>
    <t>Теплофізичні процеси (загальний обсяг)</t>
  </si>
  <si>
    <t>1.2.18.1</t>
  </si>
  <si>
    <t>1.2.18.2</t>
  </si>
  <si>
    <t>1.2.19</t>
  </si>
  <si>
    <t>Хімія (загальний обсяг)</t>
  </si>
  <si>
    <t>1.2.19.1</t>
  </si>
  <si>
    <t>Деталі машин</t>
  </si>
  <si>
    <t>Деталі машин (курсовий проект)</t>
  </si>
  <si>
    <t>8/6</t>
  </si>
  <si>
    <t>36/14</t>
  </si>
  <si>
    <t>Зав. кафедри АММО</t>
  </si>
  <si>
    <t>В. Д. Кассов</t>
  </si>
  <si>
    <t>В. А. Федорінов</t>
  </si>
  <si>
    <t>4/0</t>
  </si>
  <si>
    <t>12/0</t>
  </si>
  <si>
    <t>12/4</t>
  </si>
  <si>
    <t>8/0</t>
  </si>
  <si>
    <t>124/0</t>
  </si>
  <si>
    <t>4/16</t>
  </si>
  <si>
    <t>4/28</t>
  </si>
  <si>
    <t>40/14</t>
  </si>
  <si>
    <t>36/10</t>
  </si>
  <si>
    <t>20/8</t>
  </si>
  <si>
    <t>2/0</t>
  </si>
  <si>
    <t>16/8</t>
  </si>
  <si>
    <t>12/10</t>
  </si>
  <si>
    <t>8</t>
  </si>
  <si>
    <t>6/0</t>
  </si>
  <si>
    <t>128/0</t>
  </si>
  <si>
    <t>8/28</t>
  </si>
  <si>
    <t>20/10</t>
  </si>
  <si>
    <t>32/0</t>
  </si>
  <si>
    <t>0/12</t>
  </si>
  <si>
    <t>12/12</t>
  </si>
  <si>
    <t>8/14</t>
  </si>
  <si>
    <t>48/14</t>
  </si>
  <si>
    <t>44/20</t>
  </si>
  <si>
    <t>40/20</t>
  </si>
  <si>
    <t>24/16</t>
  </si>
  <si>
    <t>42/0</t>
  </si>
  <si>
    <t>2/16</t>
  </si>
  <si>
    <t>4/10</t>
  </si>
  <si>
    <t>6/44</t>
  </si>
  <si>
    <t>20/52</t>
  </si>
  <si>
    <t>202/0</t>
  </si>
  <si>
    <t>1.5</t>
  </si>
  <si>
    <t>4.5</t>
  </si>
  <si>
    <t>5.5</t>
  </si>
  <si>
    <r>
      <t xml:space="preserve">форма навчання: </t>
    </r>
    <r>
      <rPr>
        <b/>
        <sz val="14"/>
        <rFont val="Times New Roman"/>
        <family val="1"/>
      </rPr>
      <t xml:space="preserve">заочна </t>
    </r>
  </si>
  <si>
    <t>Підйомно-транспортні машини (загальний обсяг)</t>
  </si>
  <si>
    <t>2.3.2 Спеціалізація: Інжиніринг автоматизованих машин і агрегатів (кафедра АММО)</t>
  </si>
  <si>
    <t>Гідравлічний привод машин  обробки тиском</t>
  </si>
  <si>
    <t xml:space="preserve">Разом п. 2.3.2 АММ: </t>
  </si>
  <si>
    <t>38/0</t>
  </si>
  <si>
    <t>2/4</t>
  </si>
  <si>
    <t>14/8</t>
  </si>
  <si>
    <t>12/2</t>
  </si>
  <si>
    <t>22/8</t>
  </si>
  <si>
    <t>ЗАГАЛЬНА КІЛЬКІСТЬ АММ</t>
  </si>
  <si>
    <t>32/8</t>
  </si>
  <si>
    <t>30/8</t>
  </si>
  <si>
    <t>16/2</t>
  </si>
  <si>
    <t>36/20</t>
  </si>
  <si>
    <t>18/8</t>
  </si>
  <si>
    <t>40/12</t>
  </si>
  <si>
    <t>32/18</t>
  </si>
  <si>
    <t>36/8</t>
  </si>
  <si>
    <t>ІІІ. ДЕРЖАВНА АТЕСТАЦІЯ</t>
  </si>
  <si>
    <t>Захист дипломного проекту</t>
  </si>
  <si>
    <t xml:space="preserve">Позначення: Н – настановна сесія; С – екзаменаційна сесія;  К – канікули; Д – дипломне проектування; ЗД – захист дипломного проекту </t>
  </si>
  <si>
    <t>14</t>
  </si>
  <si>
    <t>3. ПРАКТИЧНА ПІДГОТОВКА</t>
  </si>
  <si>
    <t>Переддипломна практика на базі ВНЗ 1 рівня</t>
  </si>
  <si>
    <t>4 ДЕРЖАВНА АТЕСТАЦІЯ</t>
  </si>
  <si>
    <t>3"Підйомно-транспортні, дорожні, будівельні, меліоративні машини і обладнання" (ПТМ)</t>
  </si>
  <si>
    <t>4"Інжиніринг автоматизованих машин і агрегатів" (АММО)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</si>
</sst>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_-;\-* #,##0_-;\ &quot;&quot;_-;_-@_-"/>
    <numFmt numFmtId="189" formatCode="#,##0;\-* #,##0_-;\ &quot;&quot;_-;_-@_-"/>
    <numFmt numFmtId="190" formatCode="0.0"/>
    <numFmt numFmtId="191" formatCode="#,##0.0;\-* #,##0.0_-;\ &quot;&quot;_-;_-@_-"/>
    <numFmt numFmtId="192" formatCode="#,##0.0_-;\-* #,##0.0_-;\ &quot;&quot;_-;_-@_-"/>
    <numFmt numFmtId="193" formatCode="#,##0.00;\-* #,##0.00_-;\ &quot;&quot;_-;_-@_-"/>
    <numFmt numFmtId="194" formatCode="#,##0.00_-;\-* #,##0.00_-;\ &quot;&quot;_-;_-@_-"/>
    <numFmt numFmtId="195" formatCode="#,##0.0&quot;р.&quot;"/>
    <numFmt numFmtId="196" formatCode="#,##0.0"/>
    <numFmt numFmtId="197" formatCode="#,##0.0_ ;\-#,##0.0\ "/>
    <numFmt numFmtId="198" formatCode="#,##0_ ;\-#,##0\ "/>
    <numFmt numFmtId="199" formatCode="[$-FC19]d\ mmmm\ yyyy\ &quot;г.&quot;"/>
    <numFmt numFmtId="200" formatCode="#,##0_-;\-* #,##0_-;\ _-;_-@_-"/>
    <numFmt numFmtId="201" formatCode="#,##0;\-* #,##0_-;\ _-;_-@_-"/>
    <numFmt numFmtId="202" formatCode="#,##0.0;\-* #,##0.0_-;\ _-;_-@_-"/>
    <numFmt numFmtId="203" formatCode="0.0000"/>
  </numFmts>
  <fonts count="8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6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2"/>
    </font>
    <font>
      <sz val="16"/>
      <name val="Times New Roman"/>
      <family val="1"/>
    </font>
    <font>
      <sz val="14"/>
      <name val="Arial Cyr"/>
      <family val="0"/>
    </font>
    <font>
      <sz val="16"/>
      <name val="Arial Cyr"/>
      <family val="2"/>
    </font>
    <font>
      <sz val="14"/>
      <color indexed="8"/>
      <name val="Times New Roman"/>
      <family val="1"/>
    </font>
    <font>
      <sz val="8"/>
      <name val="Times New Roman"/>
      <family val="1"/>
    </font>
    <font>
      <sz val="20"/>
      <name val="Times New Roman"/>
      <family val="1"/>
    </font>
    <font>
      <sz val="18"/>
      <name val="Arial Cyr"/>
      <family val="2"/>
    </font>
    <font>
      <b/>
      <sz val="20"/>
      <name val="Times New Roman"/>
      <family val="1"/>
    </font>
    <font>
      <b/>
      <sz val="12"/>
      <name val="Times New Roman Cyr"/>
      <family val="0"/>
    </font>
    <font>
      <b/>
      <sz val="16"/>
      <name val="Arial Cyr"/>
      <family val="0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i/>
      <sz val="12"/>
      <name val="Arial Cyr"/>
      <family val="2"/>
    </font>
    <font>
      <sz val="9"/>
      <name val="Times New Roman"/>
      <family val="1"/>
    </font>
    <font>
      <u val="single"/>
      <sz val="16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sz val="11"/>
      <name val="Arial Cyr"/>
      <family val="2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0"/>
      <color indexed="8"/>
      <name val="Arial Cyr"/>
      <family val="2"/>
    </font>
    <font>
      <b/>
      <sz val="12"/>
      <color indexed="10"/>
      <name val="Times New Roman"/>
      <family val="1"/>
    </font>
    <font>
      <sz val="10"/>
      <color indexed="8"/>
      <name val="Arial Cyr"/>
      <family val="2"/>
    </font>
    <font>
      <u val="single"/>
      <sz val="12"/>
      <color indexed="8"/>
      <name val="Times New Roman"/>
      <family val="1"/>
    </font>
    <font>
      <u val="single"/>
      <sz val="10"/>
      <color indexed="8"/>
      <name val="Arial Cyr"/>
      <family val="2"/>
    </font>
    <font>
      <b/>
      <i/>
      <sz val="10"/>
      <color indexed="8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0"/>
      <color theme="1"/>
      <name val="Arial Cyr"/>
      <family val="2"/>
    </font>
    <font>
      <b/>
      <sz val="12"/>
      <color rgb="FFFF0000"/>
      <name val="Times New Roman"/>
      <family val="1"/>
    </font>
    <font>
      <sz val="10"/>
      <color theme="1"/>
      <name val="Arial Cyr"/>
      <family val="2"/>
    </font>
    <font>
      <b/>
      <i/>
      <sz val="10"/>
      <color theme="1"/>
      <name val="Arial Cyr"/>
      <family val="2"/>
    </font>
    <font>
      <u val="single"/>
      <sz val="12"/>
      <color theme="1"/>
      <name val="Times New Roman"/>
      <family val="1"/>
    </font>
    <font>
      <u val="single"/>
      <sz val="10"/>
      <color theme="1"/>
      <name val="Arial Cyr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F0000"/>
        <bgColor indexed="64"/>
      </patternFill>
    </fill>
  </fills>
  <borders count="2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/>
      <top style="medium">
        <color indexed="8"/>
      </top>
      <bottom style="thin">
        <color indexed="8"/>
      </bottom>
    </border>
    <border>
      <left style="thin"/>
      <right style="thin"/>
      <top style="medium">
        <color indexed="8"/>
      </top>
      <bottom style="thin">
        <color indexed="8"/>
      </bottom>
    </border>
    <border>
      <left style="thin"/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/>
      <top style="thin">
        <color indexed="8"/>
      </top>
      <bottom style="medium">
        <color indexed="8"/>
      </bottom>
    </border>
    <border>
      <left style="thin"/>
      <right style="thin"/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medium">
        <color indexed="8"/>
      </right>
      <top style="thin"/>
      <bottom style="thin"/>
    </border>
    <border>
      <left style="thin"/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8"/>
      </left>
      <right style="thin"/>
      <top style="medium">
        <color indexed="8"/>
      </top>
      <bottom style="thin"/>
    </border>
    <border>
      <left style="medium">
        <color indexed="8"/>
      </left>
      <right style="thin"/>
      <top>
        <color indexed="63"/>
      </top>
      <bottom style="medium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>
        <color indexed="8"/>
      </top>
      <bottom style="thin"/>
    </border>
    <border>
      <left style="thin"/>
      <right style="thin"/>
      <top style="medium">
        <color indexed="8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>
        <color indexed="8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medium">
        <color indexed="8"/>
      </bottom>
    </border>
    <border>
      <left style="thin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 style="medium">
        <color indexed="8"/>
      </right>
      <top style="medium">
        <color indexed="8"/>
      </top>
      <bottom style="thin"/>
    </border>
    <border>
      <left style="thin"/>
      <right style="medium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/>
      <top style="medium">
        <color indexed="8"/>
      </top>
      <bottom style="medium"/>
    </border>
    <border>
      <left style="thin"/>
      <right style="thin"/>
      <top style="medium">
        <color indexed="8"/>
      </top>
      <bottom style="medium"/>
    </border>
    <border>
      <left style="thin"/>
      <right style="medium">
        <color indexed="8"/>
      </right>
      <top style="medium">
        <color indexed="8"/>
      </top>
      <bottom style="medium"/>
    </border>
    <border>
      <left style="thin"/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/>
      <top style="thin"/>
      <bottom>
        <color indexed="63"/>
      </bottom>
    </border>
    <border>
      <left style="medium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medium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medium">
        <color indexed="8"/>
      </right>
      <top style="thin"/>
      <bottom style="thin">
        <color indexed="8"/>
      </bottom>
    </border>
    <border>
      <left style="medium">
        <color indexed="8"/>
      </left>
      <right style="medium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thin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thin"/>
      <top style="medium">
        <color indexed="8"/>
      </top>
      <bottom style="medium">
        <color indexed="8"/>
      </bottom>
    </border>
    <border>
      <left style="thin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medium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/>
      <bottom style="thin"/>
    </border>
    <border>
      <left style="medium"/>
      <right style="thin"/>
      <top style="thin"/>
      <bottom style="thin">
        <color indexed="8"/>
      </bottom>
    </border>
    <border>
      <left style="medium"/>
      <right style="thin"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/>
      <top style="medium">
        <color indexed="8"/>
      </top>
      <bottom style="medium">
        <color indexed="8"/>
      </bottom>
    </border>
    <border>
      <left style="medium"/>
      <right style="medium"/>
      <top style="thin"/>
      <bottom style="thin"/>
    </border>
    <border>
      <left style="medium"/>
      <right style="medium"/>
      <top style="medium">
        <color indexed="8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 style="medium"/>
      <bottom style="medium">
        <color indexed="8"/>
      </bottom>
    </border>
    <border>
      <left style="thin"/>
      <right style="thin"/>
      <top style="medium"/>
      <bottom style="medium">
        <color indexed="8"/>
      </bottom>
    </border>
    <border>
      <left style="thin"/>
      <right style="medium">
        <color indexed="8"/>
      </right>
      <top style="medium"/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7" borderId="7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1229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1" fontId="6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1" fontId="6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wrapText="1"/>
    </xf>
    <xf numFmtId="190" fontId="6" fillId="0" borderId="10" xfId="0" applyNumberFormat="1" applyFont="1" applyBorder="1" applyAlignment="1">
      <alignment horizontal="center"/>
    </xf>
    <xf numFmtId="1" fontId="18" fillId="0" borderId="10" xfId="0" applyNumberFormat="1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2" fillId="0" borderId="10" xfId="0" applyFont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 textRotation="90" wrapText="1"/>
    </xf>
    <xf numFmtId="49" fontId="2" fillId="0" borderId="10" xfId="0" applyNumberFormat="1" applyFont="1" applyBorder="1" applyAlignment="1">
      <alignment horizontal="center" vertical="center" textRotation="90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0" fontId="2" fillId="0" borderId="0" xfId="54" applyFont="1">
      <alignment/>
      <protection/>
    </xf>
    <xf numFmtId="0" fontId="6" fillId="0" borderId="0" xfId="54" applyFont="1">
      <alignment/>
      <protection/>
    </xf>
    <xf numFmtId="0" fontId="1" fillId="0" borderId="0" xfId="54" applyFont="1" applyAlignment="1">
      <alignment horizontal="center" vertical="center"/>
      <protection/>
    </xf>
    <xf numFmtId="0" fontId="2" fillId="0" borderId="0" xfId="54" applyFont="1" applyBorder="1">
      <alignment/>
      <protection/>
    </xf>
    <xf numFmtId="0" fontId="11" fillId="0" borderId="0" xfId="53" applyFont="1" applyAlignment="1">
      <alignment/>
      <protection/>
    </xf>
    <xf numFmtId="200" fontId="2" fillId="0" borderId="0" xfId="0" applyNumberFormat="1" applyFont="1" applyFill="1" applyBorder="1" applyAlignment="1" applyProtection="1">
      <alignment vertical="center"/>
      <protection/>
    </xf>
    <xf numFmtId="190" fontId="7" fillId="0" borderId="11" xfId="0" applyNumberFormat="1" applyFont="1" applyFill="1" applyBorder="1" applyAlignment="1" applyProtection="1">
      <alignment horizontal="center" vertical="center"/>
      <protection/>
    </xf>
    <xf numFmtId="1" fontId="7" fillId="0" borderId="12" xfId="0" applyNumberFormat="1" applyFont="1" applyFill="1" applyBorder="1" applyAlignment="1" applyProtection="1">
      <alignment horizontal="center" vertical="center"/>
      <protection/>
    </xf>
    <xf numFmtId="1" fontId="7" fillId="0" borderId="13" xfId="0" applyNumberFormat="1" applyFont="1" applyFill="1" applyBorder="1" applyAlignment="1" applyProtection="1">
      <alignment horizontal="center" vertical="center"/>
      <protection/>
    </xf>
    <xf numFmtId="1" fontId="7" fillId="0" borderId="14" xfId="0" applyNumberFormat="1" applyFont="1" applyFill="1" applyBorder="1" applyAlignment="1" applyProtection="1">
      <alignment horizontal="center" vertical="center"/>
      <protection/>
    </xf>
    <xf numFmtId="201" fontId="25" fillId="0" borderId="0" xfId="0" applyNumberFormat="1" applyFont="1" applyFill="1" applyBorder="1" applyAlignment="1" applyProtection="1">
      <alignment horizontal="center" vertical="center"/>
      <protection/>
    </xf>
    <xf numFmtId="200" fontId="2" fillId="0" borderId="15" xfId="0" applyNumberFormat="1" applyFont="1" applyFill="1" applyBorder="1" applyAlignment="1" applyProtection="1">
      <alignment vertical="center"/>
      <protection/>
    </xf>
    <xf numFmtId="200" fontId="2" fillId="0" borderId="10" xfId="0" applyNumberFormat="1" applyFont="1" applyFill="1" applyBorder="1" applyAlignment="1" applyProtection="1">
      <alignment horizontal="center" vertical="center"/>
      <protection/>
    </xf>
    <xf numFmtId="49" fontId="7" fillId="0" borderId="12" xfId="0" applyNumberFormat="1" applyFont="1" applyFill="1" applyBorder="1" applyAlignment="1" applyProtection="1">
      <alignment horizontal="center" vertical="center"/>
      <protection/>
    </xf>
    <xf numFmtId="49" fontId="7" fillId="0" borderId="13" xfId="0" applyNumberFormat="1" applyFont="1" applyFill="1" applyBorder="1" applyAlignment="1" applyProtection="1">
      <alignment horizontal="center" vertical="center"/>
      <protection/>
    </xf>
    <xf numFmtId="49" fontId="7" fillId="0" borderId="16" xfId="0" applyNumberFormat="1" applyFont="1" applyFill="1" applyBorder="1" applyAlignment="1" applyProtection="1">
      <alignment horizontal="center" vertical="center"/>
      <protection/>
    </xf>
    <xf numFmtId="0" fontId="76" fillId="0" borderId="10" xfId="0" applyNumberFormat="1" applyFont="1" applyFill="1" applyBorder="1" applyAlignment="1" applyProtection="1">
      <alignment horizontal="center" vertical="center"/>
      <protection/>
    </xf>
    <xf numFmtId="188" fontId="76" fillId="0" borderId="17" xfId="0" applyNumberFormat="1" applyFont="1" applyFill="1" applyBorder="1" applyAlignment="1" applyProtection="1">
      <alignment vertical="center"/>
      <protection/>
    </xf>
    <xf numFmtId="188" fontId="76" fillId="0" borderId="18" xfId="0" applyNumberFormat="1" applyFont="1" applyFill="1" applyBorder="1" applyAlignment="1" applyProtection="1">
      <alignment vertical="center"/>
      <protection/>
    </xf>
    <xf numFmtId="0" fontId="76" fillId="0" borderId="19" xfId="0" applyFont="1" applyFill="1" applyBorder="1" applyAlignment="1">
      <alignment horizontal="center" vertical="center" wrapText="1"/>
    </xf>
    <xf numFmtId="1" fontId="76" fillId="0" borderId="19" xfId="0" applyNumberFormat="1" applyFont="1" applyFill="1" applyBorder="1" applyAlignment="1" applyProtection="1">
      <alignment horizontal="center" vertical="center"/>
      <protection/>
    </xf>
    <xf numFmtId="0" fontId="76" fillId="0" borderId="20" xfId="0" applyFont="1" applyFill="1" applyBorder="1" applyAlignment="1">
      <alignment horizontal="center" vertical="center" wrapText="1"/>
    </xf>
    <xf numFmtId="0" fontId="77" fillId="0" borderId="10" xfId="0" applyNumberFormat="1" applyFont="1" applyFill="1" applyBorder="1" applyAlignment="1" applyProtection="1">
      <alignment horizontal="center" vertical="center"/>
      <protection/>
    </xf>
    <xf numFmtId="1" fontId="77" fillId="0" borderId="10" xfId="0" applyNumberFormat="1" applyFont="1" applyFill="1" applyBorder="1" applyAlignment="1">
      <alignment horizontal="center" vertical="center" wrapText="1"/>
    </xf>
    <xf numFmtId="1" fontId="77" fillId="0" borderId="19" xfId="0" applyNumberFormat="1" applyFont="1" applyFill="1" applyBorder="1" applyAlignment="1" applyProtection="1">
      <alignment horizontal="center" vertical="center"/>
      <protection/>
    </xf>
    <xf numFmtId="0" fontId="77" fillId="0" borderId="10" xfId="0" applyFont="1" applyFill="1" applyBorder="1" applyAlignment="1">
      <alignment horizontal="center" vertical="center" wrapText="1"/>
    </xf>
    <xf numFmtId="1" fontId="77" fillId="0" borderId="20" xfId="0" applyNumberFormat="1" applyFont="1" applyFill="1" applyBorder="1" applyAlignment="1">
      <alignment horizontal="center" vertical="center" wrapText="1"/>
    </xf>
    <xf numFmtId="49" fontId="77" fillId="0" borderId="21" xfId="0" applyNumberFormat="1" applyFont="1" applyFill="1" applyBorder="1" applyAlignment="1">
      <alignment horizontal="center" vertical="center" wrapText="1"/>
    </xf>
    <xf numFmtId="0" fontId="76" fillId="0" borderId="10" xfId="0" applyNumberFormat="1" applyFont="1" applyFill="1" applyBorder="1" applyAlignment="1">
      <alignment horizontal="center" vertical="center"/>
    </xf>
    <xf numFmtId="49" fontId="76" fillId="0" borderId="10" xfId="0" applyNumberFormat="1" applyFont="1" applyFill="1" applyBorder="1" applyAlignment="1">
      <alignment horizontal="center" vertical="center"/>
    </xf>
    <xf numFmtId="49" fontId="76" fillId="0" borderId="22" xfId="0" applyNumberFormat="1" applyFont="1" applyFill="1" applyBorder="1" applyAlignment="1">
      <alignment horizontal="center" vertical="center" wrapText="1"/>
    </xf>
    <xf numFmtId="0" fontId="76" fillId="0" borderId="10" xfId="0" applyNumberFormat="1" applyFont="1" applyBorder="1" applyAlignment="1">
      <alignment horizontal="center" vertical="center"/>
    </xf>
    <xf numFmtId="188" fontId="76" fillId="0" borderId="0" xfId="0" applyNumberFormat="1" applyFont="1" applyFill="1" applyBorder="1" applyAlignment="1" applyProtection="1">
      <alignment vertical="center"/>
      <protection/>
    </xf>
    <xf numFmtId="49" fontId="76" fillId="0" borderId="23" xfId="0" applyNumberFormat="1" applyFont="1" applyFill="1" applyBorder="1" applyAlignment="1">
      <alignment horizontal="center" vertical="center" wrapText="1"/>
    </xf>
    <xf numFmtId="1" fontId="76" fillId="0" borderId="10" xfId="0" applyNumberFormat="1" applyFont="1" applyFill="1" applyBorder="1" applyAlignment="1">
      <alignment horizontal="center" vertical="center" wrapText="1"/>
    </xf>
    <xf numFmtId="49" fontId="77" fillId="0" borderId="22" xfId="0" applyNumberFormat="1" applyFont="1" applyFill="1" applyBorder="1" applyAlignment="1">
      <alignment horizontal="center" vertical="center" wrapText="1"/>
    </xf>
    <xf numFmtId="188" fontId="77" fillId="0" borderId="10" xfId="0" applyNumberFormat="1" applyFont="1" applyFill="1" applyBorder="1" applyAlignment="1" applyProtection="1">
      <alignment vertical="center"/>
      <protection/>
    </xf>
    <xf numFmtId="1" fontId="76" fillId="0" borderId="24" xfId="0" applyNumberFormat="1" applyFont="1" applyFill="1" applyBorder="1" applyAlignment="1">
      <alignment horizontal="center" vertical="center" wrapText="1"/>
    </xf>
    <xf numFmtId="49" fontId="76" fillId="0" borderId="25" xfId="0" applyNumberFormat="1" applyFont="1" applyFill="1" applyBorder="1" applyAlignment="1">
      <alignment horizontal="center" vertical="center" wrapText="1"/>
    </xf>
    <xf numFmtId="49" fontId="76" fillId="0" borderId="26" xfId="0" applyNumberFormat="1" applyFont="1" applyFill="1" applyBorder="1" applyAlignment="1">
      <alignment horizontal="center" vertical="center" wrapText="1"/>
    </xf>
    <xf numFmtId="49" fontId="76" fillId="0" borderId="27" xfId="0" applyNumberFormat="1" applyFont="1" applyFill="1" applyBorder="1" applyAlignment="1">
      <alignment horizontal="center" vertical="center" wrapText="1"/>
    </xf>
    <xf numFmtId="49" fontId="76" fillId="0" borderId="28" xfId="0" applyNumberFormat="1" applyFont="1" applyFill="1" applyBorder="1" applyAlignment="1" applyProtection="1">
      <alignment horizontal="center" vertical="center"/>
      <protection/>
    </xf>
    <xf numFmtId="49" fontId="76" fillId="0" borderId="29" xfId="0" applyNumberFormat="1" applyFont="1" applyFill="1" applyBorder="1" applyAlignment="1" applyProtection="1">
      <alignment horizontal="center" vertical="center"/>
      <protection/>
    </xf>
    <xf numFmtId="49" fontId="76" fillId="0" borderId="30" xfId="0" applyNumberFormat="1" applyFont="1" applyFill="1" applyBorder="1" applyAlignment="1" applyProtection="1">
      <alignment horizontal="center" vertical="center"/>
      <protection/>
    </xf>
    <xf numFmtId="0" fontId="76" fillId="0" borderId="23" xfId="0" applyFont="1" applyFill="1" applyBorder="1" applyAlignment="1">
      <alignment horizontal="center" vertical="center" wrapText="1"/>
    </xf>
    <xf numFmtId="0" fontId="76" fillId="0" borderId="26" xfId="0" applyFont="1" applyFill="1" applyBorder="1" applyAlignment="1">
      <alignment horizontal="center" vertical="center" wrapText="1"/>
    </xf>
    <xf numFmtId="201" fontId="76" fillId="0" borderId="31" xfId="0" applyNumberFormat="1" applyFont="1" applyFill="1" applyBorder="1" applyAlignment="1" applyProtection="1">
      <alignment horizontal="center" vertical="center"/>
      <protection/>
    </xf>
    <xf numFmtId="1" fontId="77" fillId="0" borderId="23" xfId="0" applyNumberFormat="1" applyFont="1" applyFill="1" applyBorder="1" applyAlignment="1" applyProtection="1">
      <alignment horizontal="center" vertical="center"/>
      <protection/>
    </xf>
    <xf numFmtId="1" fontId="77" fillId="0" borderId="26" xfId="0" applyNumberFormat="1" applyFont="1" applyFill="1" applyBorder="1" applyAlignment="1" applyProtection="1">
      <alignment horizontal="center" vertical="center"/>
      <protection/>
    </xf>
    <xf numFmtId="1" fontId="77" fillId="0" borderId="31" xfId="0" applyNumberFormat="1" applyFont="1" applyFill="1" applyBorder="1" applyAlignment="1" applyProtection="1">
      <alignment horizontal="center" vertical="center"/>
      <protection/>
    </xf>
    <xf numFmtId="200" fontId="77" fillId="0" borderId="26" xfId="0" applyNumberFormat="1" applyFont="1" applyFill="1" applyBorder="1" applyAlignment="1">
      <alignment horizontal="center" vertical="center" wrapText="1"/>
    </xf>
    <xf numFmtId="1" fontId="77" fillId="0" borderId="26" xfId="0" applyNumberFormat="1" applyFont="1" applyFill="1" applyBorder="1" applyAlignment="1">
      <alignment horizontal="center" vertical="center" wrapText="1"/>
    </xf>
    <xf numFmtId="0" fontId="77" fillId="0" borderId="26" xfId="0" applyFont="1" applyFill="1" applyBorder="1" applyAlignment="1">
      <alignment horizontal="center" vertical="center" wrapText="1"/>
    </xf>
    <xf numFmtId="200" fontId="77" fillId="0" borderId="31" xfId="0" applyNumberFormat="1" applyFont="1" applyFill="1" applyBorder="1" applyAlignment="1">
      <alignment horizontal="center" vertical="center" wrapText="1"/>
    </xf>
    <xf numFmtId="0" fontId="77" fillId="0" borderId="26" xfId="0" applyNumberFormat="1" applyFont="1" applyFill="1" applyBorder="1" applyAlignment="1">
      <alignment horizontal="center" vertical="center" wrapText="1"/>
    </xf>
    <xf numFmtId="49" fontId="77" fillId="0" borderId="26" xfId="0" applyNumberFormat="1" applyFont="1" applyFill="1" applyBorder="1" applyAlignment="1">
      <alignment horizontal="center" vertical="center" wrapText="1"/>
    </xf>
    <xf numFmtId="200" fontId="76" fillId="0" borderId="26" xfId="0" applyNumberFormat="1" applyFont="1" applyFill="1" applyBorder="1" applyAlignment="1">
      <alignment horizontal="center" vertical="center" wrapText="1"/>
    </xf>
    <xf numFmtId="0" fontId="76" fillId="0" borderId="26" xfId="0" applyNumberFormat="1" applyFont="1" applyFill="1" applyBorder="1" applyAlignment="1">
      <alignment horizontal="center" vertical="center" wrapText="1"/>
    </xf>
    <xf numFmtId="0" fontId="76" fillId="0" borderId="28" xfId="0" applyNumberFormat="1" applyFont="1" applyFill="1" applyBorder="1" applyAlignment="1" applyProtection="1">
      <alignment horizontal="center" vertical="center"/>
      <protection/>
    </xf>
    <xf numFmtId="49" fontId="76" fillId="0" borderId="32" xfId="0" applyNumberFormat="1" applyFont="1" applyFill="1" applyBorder="1" applyAlignment="1">
      <alignment horizontal="center" vertical="center" wrapText="1"/>
    </xf>
    <xf numFmtId="49" fontId="76" fillId="0" borderId="33" xfId="0" applyNumberFormat="1" applyFont="1" applyFill="1" applyBorder="1" applyAlignment="1">
      <alignment horizontal="center" vertical="center" wrapText="1"/>
    </xf>
    <xf numFmtId="49" fontId="76" fillId="0" borderId="34" xfId="0" applyNumberFormat="1" applyFont="1" applyFill="1" applyBorder="1" applyAlignment="1">
      <alignment horizontal="center" vertical="center" wrapText="1"/>
    </xf>
    <xf numFmtId="49" fontId="76" fillId="0" borderId="35" xfId="0" applyNumberFormat="1" applyFont="1" applyFill="1" applyBorder="1" applyAlignment="1">
      <alignment horizontal="center" vertical="center" wrapText="1"/>
    </xf>
    <xf numFmtId="49" fontId="76" fillId="0" borderId="36" xfId="0" applyNumberFormat="1" applyFont="1" applyFill="1" applyBorder="1" applyAlignment="1">
      <alignment horizontal="center" vertical="center" wrapText="1"/>
    </xf>
    <xf numFmtId="49" fontId="76" fillId="0" borderId="37" xfId="0" applyNumberFormat="1" applyFont="1" applyFill="1" applyBorder="1" applyAlignment="1">
      <alignment horizontal="center" vertical="center" wrapText="1"/>
    </xf>
    <xf numFmtId="49" fontId="76" fillId="0" borderId="38" xfId="0" applyNumberFormat="1" applyFont="1" applyFill="1" applyBorder="1" applyAlignment="1">
      <alignment horizontal="center" vertical="center" wrapText="1"/>
    </xf>
    <xf numFmtId="49" fontId="76" fillId="0" borderId="39" xfId="0" applyNumberFormat="1" applyFont="1" applyFill="1" applyBorder="1" applyAlignment="1" applyProtection="1">
      <alignment horizontal="center" vertical="center"/>
      <protection/>
    </xf>
    <xf numFmtId="49" fontId="76" fillId="0" borderId="40" xfId="0" applyNumberFormat="1" applyFont="1" applyFill="1" applyBorder="1" applyAlignment="1" applyProtection="1">
      <alignment horizontal="center" vertical="center"/>
      <protection/>
    </xf>
    <xf numFmtId="49" fontId="76" fillId="0" borderId="41" xfId="0" applyNumberFormat="1" applyFont="1" applyFill="1" applyBorder="1" applyAlignment="1" applyProtection="1">
      <alignment horizontal="center" vertical="center"/>
      <protection/>
    </xf>
    <xf numFmtId="49" fontId="77" fillId="0" borderId="26" xfId="0" applyNumberFormat="1" applyFont="1" applyFill="1" applyBorder="1" applyAlignment="1" applyProtection="1">
      <alignment horizontal="center" vertical="center"/>
      <protection/>
    </xf>
    <xf numFmtId="49" fontId="78" fillId="0" borderId="37" xfId="0" applyNumberFormat="1" applyFont="1" applyFill="1" applyBorder="1" applyAlignment="1" applyProtection="1">
      <alignment horizontal="center" vertical="center"/>
      <protection/>
    </xf>
    <xf numFmtId="49" fontId="78" fillId="0" borderId="42" xfId="0" applyNumberFormat="1" applyFont="1" applyFill="1" applyBorder="1" applyAlignment="1" applyProtection="1">
      <alignment horizontal="center" vertical="center"/>
      <protection/>
    </xf>
    <xf numFmtId="49" fontId="78" fillId="0" borderId="36" xfId="0" applyNumberFormat="1" applyFont="1" applyFill="1" applyBorder="1" applyAlignment="1" applyProtection="1">
      <alignment horizontal="center" vertical="center"/>
      <protection/>
    </xf>
    <xf numFmtId="49" fontId="78" fillId="0" borderId="43" xfId="0" applyNumberFormat="1" applyFont="1" applyFill="1" applyBorder="1" applyAlignment="1" applyProtection="1">
      <alignment horizontal="center" vertical="center"/>
      <protection/>
    </xf>
    <xf numFmtId="49" fontId="78" fillId="0" borderId="38" xfId="0" applyNumberFormat="1" applyFont="1" applyFill="1" applyBorder="1" applyAlignment="1" applyProtection="1">
      <alignment horizontal="center" vertical="center"/>
      <protection/>
    </xf>
    <xf numFmtId="0" fontId="78" fillId="0" borderId="31" xfId="0" applyNumberFormat="1" applyFont="1" applyFill="1" applyBorder="1" applyAlignment="1" applyProtection="1">
      <alignment horizontal="center" vertical="center"/>
      <protection/>
    </xf>
    <xf numFmtId="49" fontId="76" fillId="0" borderId="43" xfId="0" applyNumberFormat="1" applyFont="1" applyFill="1" applyBorder="1" applyAlignment="1">
      <alignment horizontal="center" vertical="center" wrapText="1"/>
    </xf>
    <xf numFmtId="49" fontId="76" fillId="0" borderId="31" xfId="0" applyNumberFormat="1" applyFont="1" applyFill="1" applyBorder="1" applyAlignment="1">
      <alignment horizontal="center" vertical="center" wrapText="1"/>
    </xf>
    <xf numFmtId="49" fontId="76" fillId="0" borderId="28" xfId="0" applyNumberFormat="1" applyFont="1" applyFill="1" applyBorder="1" applyAlignment="1" applyProtection="1">
      <alignment vertical="center"/>
      <protection/>
    </xf>
    <xf numFmtId="49" fontId="76" fillId="0" borderId="30" xfId="0" applyNumberFormat="1" applyFont="1" applyFill="1" applyBorder="1" applyAlignment="1" applyProtection="1">
      <alignment vertical="center"/>
      <protection/>
    </xf>
    <xf numFmtId="49" fontId="77" fillId="0" borderId="26" xfId="0" applyNumberFormat="1" applyFont="1" applyFill="1" applyBorder="1" applyAlignment="1">
      <alignment horizontal="center" vertical="center"/>
    </xf>
    <xf numFmtId="0" fontId="77" fillId="0" borderId="26" xfId="0" applyNumberFormat="1" applyFont="1" applyFill="1" applyBorder="1" applyAlignment="1">
      <alignment horizontal="center" vertical="center"/>
    </xf>
    <xf numFmtId="0" fontId="78" fillId="0" borderId="23" xfId="0" applyNumberFormat="1" applyFont="1" applyFill="1" applyBorder="1" applyAlignment="1" applyProtection="1">
      <alignment horizontal="center" vertical="center"/>
      <protection/>
    </xf>
    <xf numFmtId="1" fontId="76" fillId="0" borderId="26" xfId="0" applyNumberFormat="1" applyFont="1" applyFill="1" applyBorder="1" applyAlignment="1">
      <alignment horizontal="center" vertical="center" wrapText="1"/>
    </xf>
    <xf numFmtId="49" fontId="76" fillId="0" borderId="44" xfId="0" applyNumberFormat="1" applyFont="1" applyFill="1" applyBorder="1" applyAlignment="1">
      <alignment horizontal="center" vertical="center" wrapText="1"/>
    </xf>
    <xf numFmtId="0" fontId="76" fillId="0" borderId="29" xfId="0" applyNumberFormat="1" applyFont="1" applyFill="1" applyBorder="1" applyAlignment="1" applyProtection="1">
      <alignment horizontal="center" vertical="center"/>
      <protection/>
    </xf>
    <xf numFmtId="0" fontId="76" fillId="0" borderId="45" xfId="0" applyFont="1" applyFill="1" applyBorder="1" applyAlignment="1">
      <alignment horizontal="center" vertical="center" wrapText="1"/>
    </xf>
    <xf numFmtId="0" fontId="76" fillId="0" borderId="46" xfId="0" applyFont="1" applyFill="1" applyBorder="1" applyAlignment="1">
      <alignment horizontal="center" vertical="center" wrapText="1"/>
    </xf>
    <xf numFmtId="200" fontId="77" fillId="0" borderId="46" xfId="0" applyNumberFormat="1" applyFont="1" applyFill="1" applyBorder="1" applyAlignment="1">
      <alignment horizontal="center" vertical="center" wrapText="1"/>
    </xf>
    <xf numFmtId="0" fontId="77" fillId="0" borderId="46" xfId="0" applyNumberFormat="1" applyFont="1" applyFill="1" applyBorder="1" applyAlignment="1">
      <alignment horizontal="center" vertical="center" wrapText="1"/>
    </xf>
    <xf numFmtId="49" fontId="77" fillId="0" borderId="46" xfId="0" applyNumberFormat="1" applyFont="1" applyFill="1" applyBorder="1" applyAlignment="1">
      <alignment horizontal="center" vertical="center" wrapText="1"/>
    </xf>
    <xf numFmtId="200" fontId="77" fillId="0" borderId="47" xfId="0" applyNumberFormat="1" applyFont="1" applyFill="1" applyBorder="1" applyAlignment="1">
      <alignment horizontal="center" vertical="center" wrapText="1"/>
    </xf>
    <xf numFmtId="49" fontId="76" fillId="0" borderId="45" xfId="0" applyNumberFormat="1" applyFont="1" applyFill="1" applyBorder="1" applyAlignment="1">
      <alignment horizontal="center" vertical="center" wrapText="1"/>
    </xf>
    <xf numFmtId="49" fontId="76" fillId="0" borderId="48" xfId="0" applyNumberFormat="1" applyFont="1" applyFill="1" applyBorder="1" applyAlignment="1" applyProtection="1">
      <alignment horizontal="center" vertical="center"/>
      <protection/>
    </xf>
    <xf numFmtId="49" fontId="76" fillId="0" borderId="49" xfId="0" applyNumberFormat="1" applyFont="1" applyFill="1" applyBorder="1" applyAlignment="1" applyProtection="1">
      <alignment horizontal="center" vertical="center"/>
      <protection/>
    </xf>
    <xf numFmtId="49" fontId="77" fillId="0" borderId="28" xfId="0" applyNumberFormat="1" applyFont="1" applyFill="1" applyBorder="1" applyAlignment="1" applyProtection="1">
      <alignment vertical="center"/>
      <protection/>
    </xf>
    <xf numFmtId="49" fontId="77" fillId="0" borderId="30" xfId="0" applyNumberFormat="1" applyFont="1" applyFill="1" applyBorder="1" applyAlignment="1" applyProtection="1">
      <alignment vertical="center"/>
      <protection/>
    </xf>
    <xf numFmtId="190" fontId="7" fillId="0" borderId="50" xfId="0" applyNumberFormat="1" applyFont="1" applyFill="1" applyBorder="1" applyAlignment="1" applyProtection="1">
      <alignment horizontal="center" vertical="center"/>
      <protection/>
    </xf>
    <xf numFmtId="200" fontId="7" fillId="0" borderId="0" xfId="0" applyNumberFormat="1" applyFont="1" applyFill="1" applyBorder="1" applyAlignment="1" applyProtection="1">
      <alignment vertical="center"/>
      <protection/>
    </xf>
    <xf numFmtId="0" fontId="7" fillId="0" borderId="15" xfId="0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200" fontId="2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right" vertical="center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79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200" fontId="79" fillId="0" borderId="10" xfId="0" applyNumberFormat="1" applyFont="1" applyFill="1" applyBorder="1" applyAlignment="1" applyProtection="1">
      <alignment vertical="center"/>
      <protection/>
    </xf>
    <xf numFmtId="190" fontId="7" fillId="0" borderId="10" xfId="0" applyNumberFormat="1" applyFont="1" applyBorder="1" applyAlignment="1">
      <alignment vertical="center"/>
    </xf>
    <xf numFmtId="190" fontId="7" fillId="0" borderId="10" xfId="0" applyNumberFormat="1" applyFont="1" applyBorder="1" applyAlignment="1">
      <alignment horizontal="center" vertical="center"/>
    </xf>
    <xf numFmtId="190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2" fillId="32" borderId="23" xfId="0" applyNumberFormat="1" applyFont="1" applyFill="1" applyBorder="1" applyAlignment="1" applyProtection="1">
      <alignment horizontal="center" vertical="center"/>
      <protection/>
    </xf>
    <xf numFmtId="0" fontId="2" fillId="32" borderId="26" xfId="0" applyNumberFormat="1" applyFont="1" applyFill="1" applyBorder="1" applyAlignment="1" applyProtection="1">
      <alignment horizontal="center" vertical="center"/>
      <protection/>
    </xf>
    <xf numFmtId="0" fontId="2" fillId="32" borderId="31" xfId="0" applyNumberFormat="1" applyFont="1" applyFill="1" applyBorder="1" applyAlignment="1" applyProtection="1">
      <alignment horizontal="center" vertical="center"/>
      <protection/>
    </xf>
    <xf numFmtId="0" fontId="2" fillId="32" borderId="27" xfId="0" applyNumberFormat="1" applyFont="1" applyFill="1" applyBorder="1" applyAlignment="1" applyProtection="1">
      <alignment horizontal="center" vertical="center"/>
      <protection/>
    </xf>
    <xf numFmtId="200" fontId="2" fillId="32" borderId="22" xfId="0" applyNumberFormat="1" applyFont="1" applyFill="1" applyBorder="1" applyAlignment="1" applyProtection="1">
      <alignment horizontal="center" vertical="center"/>
      <protection/>
    </xf>
    <xf numFmtId="200" fontId="2" fillId="32" borderId="10" xfId="0" applyNumberFormat="1" applyFont="1" applyFill="1" applyBorder="1" applyAlignment="1" applyProtection="1">
      <alignment horizontal="center" vertical="center"/>
      <protection/>
    </xf>
    <xf numFmtId="200" fontId="26" fillId="0" borderId="51" xfId="0" applyNumberFormat="1" applyFont="1" applyFill="1" applyBorder="1" applyAlignment="1" applyProtection="1">
      <alignment vertical="center"/>
      <protection/>
    </xf>
    <xf numFmtId="0" fontId="2" fillId="32" borderId="32" xfId="0" applyNumberFormat="1" applyFont="1" applyFill="1" applyBorder="1" applyAlignment="1" applyProtection="1">
      <alignment horizontal="center" vertical="center"/>
      <protection/>
    </xf>
    <xf numFmtId="0" fontId="2" fillId="32" borderId="34" xfId="0" applyNumberFormat="1" applyFont="1" applyFill="1" applyBorder="1" applyAlignment="1" applyProtection="1">
      <alignment horizontal="center" vertical="center"/>
      <protection/>
    </xf>
    <xf numFmtId="0" fontId="2" fillId="32" borderId="44" xfId="0" applyNumberFormat="1" applyFont="1" applyFill="1" applyBorder="1" applyAlignment="1" applyProtection="1">
      <alignment horizontal="center" vertical="center"/>
      <protection/>
    </xf>
    <xf numFmtId="0" fontId="2" fillId="32" borderId="35" xfId="0" applyNumberFormat="1" applyFont="1" applyFill="1" applyBorder="1" applyAlignment="1" applyProtection="1">
      <alignment horizontal="center" vertical="center"/>
      <protection/>
    </xf>
    <xf numFmtId="200" fontId="2" fillId="32" borderId="21" xfId="0" applyNumberFormat="1" applyFont="1" applyFill="1" applyBorder="1" applyAlignment="1" applyProtection="1">
      <alignment horizontal="center" vertical="center"/>
      <protection/>
    </xf>
    <xf numFmtId="200" fontId="2" fillId="32" borderId="24" xfId="0" applyNumberFormat="1" applyFont="1" applyFill="1" applyBorder="1" applyAlignment="1" applyProtection="1">
      <alignment horizontal="center" vertical="center"/>
      <protection/>
    </xf>
    <xf numFmtId="200" fontId="26" fillId="0" borderId="52" xfId="0" applyNumberFormat="1" applyFont="1" applyFill="1" applyBorder="1" applyAlignment="1" applyProtection="1">
      <alignment vertical="center"/>
      <protection/>
    </xf>
    <xf numFmtId="200" fontId="26" fillId="0" borderId="0" xfId="0" applyNumberFormat="1" applyFont="1" applyFill="1" applyBorder="1" applyAlignment="1" applyProtection="1">
      <alignment vertical="center"/>
      <protection/>
    </xf>
    <xf numFmtId="190" fontId="7" fillId="0" borderId="10" xfId="0" applyNumberFormat="1" applyFont="1" applyFill="1" applyBorder="1" applyAlignment="1" applyProtection="1">
      <alignment horizontal="right" vertical="center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200" fontId="2" fillId="33" borderId="10" xfId="0" applyNumberFormat="1" applyFont="1" applyFill="1" applyBorder="1" applyAlignment="1" applyProtection="1">
      <alignment horizontal="center" vertical="center"/>
      <protection/>
    </xf>
    <xf numFmtId="200" fontId="26" fillId="0" borderId="10" xfId="0" applyNumberFormat="1" applyFont="1" applyFill="1" applyBorder="1" applyAlignment="1" applyProtection="1">
      <alignment vertical="center"/>
      <protection/>
    </xf>
    <xf numFmtId="0" fontId="76" fillId="0" borderId="23" xfId="0" applyNumberFormat="1" applyFont="1" applyFill="1" applyBorder="1" applyAlignment="1" applyProtection="1">
      <alignment horizontal="center" vertical="center"/>
      <protection/>
    </xf>
    <xf numFmtId="0" fontId="76" fillId="0" borderId="26" xfId="0" applyNumberFormat="1" applyFont="1" applyFill="1" applyBorder="1" applyAlignment="1" applyProtection="1">
      <alignment horizontal="center" vertical="center"/>
      <protection/>
    </xf>
    <xf numFmtId="0" fontId="76" fillId="0" borderId="31" xfId="0" applyNumberFormat="1" applyFont="1" applyFill="1" applyBorder="1" applyAlignment="1" applyProtection="1">
      <alignment horizontal="center" vertical="center"/>
      <protection/>
    </xf>
    <xf numFmtId="0" fontId="76" fillId="0" borderId="27" xfId="0" applyNumberFormat="1" applyFont="1" applyFill="1" applyBorder="1" applyAlignment="1" applyProtection="1">
      <alignment horizontal="center" vertical="center"/>
      <protection/>
    </xf>
    <xf numFmtId="200" fontId="76" fillId="0" borderId="22" xfId="0" applyNumberFormat="1" applyFont="1" applyFill="1" applyBorder="1" applyAlignment="1" applyProtection="1">
      <alignment horizontal="center" vertical="center"/>
      <protection/>
    </xf>
    <xf numFmtId="200" fontId="76" fillId="0" borderId="10" xfId="0" applyNumberFormat="1" applyFont="1" applyFill="1" applyBorder="1" applyAlignment="1" applyProtection="1">
      <alignment horizontal="center" vertical="center"/>
      <protection/>
    </xf>
    <xf numFmtId="200" fontId="76" fillId="0" borderId="51" xfId="0" applyNumberFormat="1" applyFont="1" applyFill="1" applyBorder="1" applyAlignment="1" applyProtection="1">
      <alignment vertical="center"/>
      <protection/>
    </xf>
    <xf numFmtId="0" fontId="76" fillId="0" borderId="32" xfId="0" applyNumberFormat="1" applyFont="1" applyFill="1" applyBorder="1" applyAlignment="1" applyProtection="1">
      <alignment horizontal="center" vertical="center"/>
      <protection/>
    </xf>
    <xf numFmtId="0" fontId="76" fillId="0" borderId="34" xfId="0" applyNumberFormat="1" applyFont="1" applyFill="1" applyBorder="1" applyAlignment="1" applyProtection="1">
      <alignment horizontal="center" vertical="center"/>
      <protection/>
    </xf>
    <xf numFmtId="0" fontId="76" fillId="0" borderId="44" xfId="0" applyNumberFormat="1" applyFont="1" applyFill="1" applyBorder="1" applyAlignment="1" applyProtection="1">
      <alignment horizontal="center" vertical="center"/>
      <protection/>
    </xf>
    <xf numFmtId="0" fontId="76" fillId="0" borderId="35" xfId="0" applyNumberFormat="1" applyFont="1" applyFill="1" applyBorder="1" applyAlignment="1" applyProtection="1">
      <alignment horizontal="center" vertical="center"/>
      <protection/>
    </xf>
    <xf numFmtId="200" fontId="76" fillId="0" borderId="21" xfId="0" applyNumberFormat="1" applyFont="1" applyFill="1" applyBorder="1" applyAlignment="1" applyProtection="1">
      <alignment horizontal="center" vertical="center"/>
      <protection/>
    </xf>
    <xf numFmtId="200" fontId="76" fillId="0" borderId="24" xfId="0" applyNumberFormat="1" applyFont="1" applyFill="1" applyBorder="1" applyAlignment="1" applyProtection="1">
      <alignment horizontal="center" vertical="center"/>
      <protection/>
    </xf>
    <xf numFmtId="200" fontId="76" fillId="0" borderId="52" xfId="0" applyNumberFormat="1" applyFont="1" applyFill="1" applyBorder="1" applyAlignment="1" applyProtection="1">
      <alignment vertical="center"/>
      <protection/>
    </xf>
    <xf numFmtId="200" fontId="7" fillId="0" borderId="50" xfId="0" applyNumberFormat="1" applyFont="1" applyFill="1" applyBorder="1" applyAlignment="1" applyProtection="1">
      <alignment horizontal="right" vertical="center" wrapText="1"/>
      <protection/>
    </xf>
    <xf numFmtId="49" fontId="7" fillId="0" borderId="0" xfId="0" applyNumberFormat="1" applyFont="1" applyFill="1" applyBorder="1" applyAlignment="1" applyProtection="1">
      <alignment horizontal="right" vertical="center"/>
      <protection/>
    </xf>
    <xf numFmtId="190" fontId="7" fillId="0" borderId="0" xfId="0" applyNumberFormat="1" applyFont="1" applyFill="1" applyBorder="1" applyAlignment="1" applyProtection="1">
      <alignment horizontal="right" vertical="center"/>
      <protection/>
    </xf>
    <xf numFmtId="1" fontId="7" fillId="0" borderId="50" xfId="0" applyNumberFormat="1" applyFont="1" applyFill="1" applyBorder="1" applyAlignment="1" applyProtection="1">
      <alignment horizontal="center" vertical="center"/>
      <protection/>
    </xf>
    <xf numFmtId="200" fontId="7" fillId="0" borderId="50" xfId="0" applyNumberFormat="1" applyFont="1" applyFill="1" applyBorder="1" applyAlignment="1" applyProtection="1">
      <alignment vertical="center"/>
      <protection/>
    </xf>
    <xf numFmtId="49" fontId="76" fillId="0" borderId="53" xfId="0" applyNumberFormat="1" applyFont="1" applyFill="1" applyBorder="1" applyAlignment="1">
      <alignment horizontal="center" vertical="center" wrapText="1"/>
    </xf>
    <xf numFmtId="49" fontId="77" fillId="0" borderId="53" xfId="0" applyNumberFormat="1" applyFont="1" applyFill="1" applyBorder="1" applyAlignment="1">
      <alignment horizontal="center" vertical="center" wrapText="1"/>
    </xf>
    <xf numFmtId="190" fontId="7" fillId="0" borderId="12" xfId="0" applyNumberFormat="1" applyFont="1" applyFill="1" applyBorder="1" applyAlignment="1" applyProtection="1">
      <alignment horizontal="center" vertical="center"/>
      <protection/>
    </xf>
    <xf numFmtId="49" fontId="78" fillId="0" borderId="54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9" fontId="76" fillId="0" borderId="31" xfId="0" applyNumberFormat="1" applyFont="1" applyFill="1" applyBorder="1" applyAlignment="1">
      <alignment vertical="center" wrapText="1"/>
    </xf>
    <xf numFmtId="49" fontId="76" fillId="0" borderId="47" xfId="0" applyNumberFormat="1" applyFont="1" applyFill="1" applyBorder="1" applyAlignment="1">
      <alignment vertical="center" wrapText="1"/>
    </xf>
    <xf numFmtId="0" fontId="76" fillId="0" borderId="55" xfId="0" applyNumberFormat="1" applyFont="1" applyFill="1" applyBorder="1" applyAlignment="1" applyProtection="1">
      <alignment horizontal="center" vertical="center"/>
      <protection/>
    </xf>
    <xf numFmtId="0" fontId="77" fillId="0" borderId="55" xfId="0" applyNumberFormat="1" applyFont="1" applyFill="1" applyBorder="1" applyAlignment="1" applyProtection="1">
      <alignment horizontal="center" vertical="center"/>
      <protection/>
    </xf>
    <xf numFmtId="0" fontId="76" fillId="0" borderId="55" xfId="0" applyNumberFormat="1" applyFont="1" applyFill="1" applyBorder="1" applyAlignment="1">
      <alignment horizontal="center" vertical="center"/>
    </xf>
    <xf numFmtId="49" fontId="76" fillId="0" borderId="55" xfId="0" applyNumberFormat="1" applyFont="1" applyBorder="1" applyAlignment="1">
      <alignment horizontal="center" vertical="center"/>
    </xf>
    <xf numFmtId="2" fontId="76" fillId="0" borderId="55" xfId="0" applyNumberFormat="1" applyFont="1" applyFill="1" applyBorder="1" applyAlignment="1">
      <alignment horizontal="center" vertical="center" wrapText="1"/>
    </xf>
    <xf numFmtId="188" fontId="76" fillId="0" borderId="55" xfId="0" applyNumberFormat="1" applyFont="1" applyFill="1" applyBorder="1" applyAlignment="1" applyProtection="1">
      <alignment horizontal="center" vertical="center"/>
      <protection/>
    </xf>
    <xf numFmtId="0" fontId="76" fillId="0" borderId="55" xfId="0" applyFont="1" applyFill="1" applyBorder="1" applyAlignment="1">
      <alignment horizontal="center" vertical="center" wrapText="1"/>
    </xf>
    <xf numFmtId="2" fontId="76" fillId="0" borderId="56" xfId="0" applyNumberFormat="1" applyFont="1" applyFill="1" applyBorder="1" applyAlignment="1">
      <alignment horizontal="center" vertical="center" wrapText="1"/>
    </xf>
    <xf numFmtId="49" fontId="76" fillId="0" borderId="57" xfId="0" applyNumberFormat="1" applyFont="1" applyFill="1" applyBorder="1" applyAlignment="1">
      <alignment horizontal="center" vertical="center" wrapText="1"/>
    </xf>
    <xf numFmtId="49" fontId="76" fillId="0" borderId="51" xfId="0" applyNumberFormat="1" applyFont="1" applyBorder="1" applyAlignment="1">
      <alignment horizontal="left" vertical="center" wrapText="1"/>
    </xf>
    <xf numFmtId="49" fontId="77" fillId="0" borderId="51" xfId="0" applyNumberFormat="1" applyFont="1" applyBorder="1" applyAlignment="1">
      <alignment horizontal="left" vertical="center" wrapText="1"/>
    </xf>
    <xf numFmtId="49" fontId="76" fillId="0" borderId="51" xfId="0" applyNumberFormat="1" applyFont="1" applyFill="1" applyBorder="1" applyAlignment="1">
      <alignment vertical="center" wrapText="1"/>
    </xf>
    <xf numFmtId="49" fontId="76" fillId="0" borderId="51" xfId="0" applyNumberFormat="1" applyFont="1" applyBorder="1" applyAlignment="1">
      <alignment vertical="center" wrapText="1"/>
    </xf>
    <xf numFmtId="0" fontId="76" fillId="0" borderId="51" xfId="0" applyFont="1" applyFill="1" applyBorder="1" applyAlignment="1">
      <alignment horizontal="left" vertical="center" wrapText="1"/>
    </xf>
    <xf numFmtId="49" fontId="76" fillId="0" borderId="51" xfId="0" applyNumberFormat="1" applyFont="1" applyFill="1" applyBorder="1" applyAlignment="1">
      <alignment horizontal="left" vertical="center" wrapText="1"/>
    </xf>
    <xf numFmtId="49" fontId="76" fillId="0" borderId="52" xfId="0" applyNumberFormat="1" applyFont="1" applyFill="1" applyBorder="1" applyAlignment="1">
      <alignment horizontal="left" vertical="center" wrapText="1"/>
    </xf>
    <xf numFmtId="49" fontId="76" fillId="0" borderId="58" xfId="0" applyNumberFormat="1" applyFont="1" applyFill="1" applyBorder="1" applyAlignment="1">
      <alignment horizontal="center" vertical="center" wrapText="1"/>
    </xf>
    <xf numFmtId="49" fontId="76" fillId="0" borderId="59" xfId="0" applyNumberFormat="1" applyFont="1" applyFill="1" applyBorder="1" applyAlignment="1">
      <alignment vertical="center" wrapText="1"/>
    </xf>
    <xf numFmtId="0" fontId="76" fillId="0" borderId="60" xfId="0" applyNumberFormat="1" applyFont="1" applyFill="1" applyBorder="1" applyAlignment="1" applyProtection="1">
      <alignment horizontal="center" vertical="center"/>
      <protection/>
    </xf>
    <xf numFmtId="0" fontId="77" fillId="0" borderId="60" xfId="0" applyNumberFormat="1" applyFont="1" applyFill="1" applyBorder="1" applyAlignment="1" applyProtection="1">
      <alignment horizontal="center" vertical="center"/>
      <protection/>
    </xf>
    <xf numFmtId="49" fontId="76" fillId="0" borderId="60" xfId="0" applyNumberFormat="1" applyFont="1" applyFill="1" applyBorder="1" applyAlignment="1">
      <alignment horizontal="center" vertical="center"/>
    </xf>
    <xf numFmtId="1" fontId="76" fillId="0" borderId="60" xfId="0" applyNumberFormat="1" applyFont="1" applyFill="1" applyBorder="1" applyAlignment="1" applyProtection="1">
      <alignment horizontal="center" vertical="center"/>
      <protection/>
    </xf>
    <xf numFmtId="188" fontId="77" fillId="0" borderId="60" xfId="0" applyNumberFormat="1" applyFont="1" applyFill="1" applyBorder="1" applyAlignment="1" applyProtection="1">
      <alignment vertical="center"/>
      <protection/>
    </xf>
    <xf numFmtId="1" fontId="76" fillId="0" borderId="61" xfId="0" applyNumberFormat="1" applyFont="1" applyFill="1" applyBorder="1" applyAlignment="1" applyProtection="1">
      <alignment horizontal="center" vertical="center"/>
      <protection/>
    </xf>
    <xf numFmtId="188" fontId="76" fillId="0" borderId="62" xfId="0" applyNumberFormat="1" applyFont="1" applyFill="1" applyBorder="1" applyAlignment="1" applyProtection="1">
      <alignment horizontal="center" vertical="center"/>
      <protection/>
    </xf>
    <xf numFmtId="1" fontId="76" fillId="0" borderId="63" xfId="0" applyNumberFormat="1" applyFont="1" applyFill="1" applyBorder="1" applyAlignment="1">
      <alignment horizontal="center" vertical="center"/>
    </xf>
    <xf numFmtId="1" fontId="77" fillId="0" borderId="63" xfId="0" applyNumberFormat="1" applyFont="1" applyFill="1" applyBorder="1" applyAlignment="1">
      <alignment horizontal="center" vertical="center"/>
    </xf>
    <xf numFmtId="1" fontId="77" fillId="0" borderId="55" xfId="0" applyNumberFormat="1" applyFont="1" applyFill="1" applyBorder="1" applyAlignment="1">
      <alignment horizontal="center" vertical="center"/>
    </xf>
    <xf numFmtId="1" fontId="76" fillId="0" borderId="55" xfId="0" applyNumberFormat="1" applyFont="1" applyFill="1" applyBorder="1" applyAlignment="1">
      <alignment horizontal="center" vertical="center"/>
    </xf>
    <xf numFmtId="49" fontId="76" fillId="0" borderId="64" xfId="0" applyNumberFormat="1" applyFont="1" applyFill="1" applyBorder="1" applyAlignment="1">
      <alignment horizontal="center" vertical="center" wrapText="1"/>
    </xf>
    <xf numFmtId="49" fontId="76" fillId="0" borderId="65" xfId="0" applyNumberFormat="1" applyFont="1" applyFill="1" applyBorder="1" applyAlignment="1">
      <alignment horizontal="center" vertical="center" wrapText="1"/>
    </xf>
    <xf numFmtId="49" fontId="76" fillId="0" borderId="10" xfId="0" applyNumberFormat="1" applyFont="1" applyFill="1" applyBorder="1" applyAlignment="1">
      <alignment horizontal="center" vertical="center" wrapText="1"/>
    </xf>
    <xf numFmtId="49" fontId="77" fillId="0" borderId="10" xfId="0" applyNumberFormat="1" applyFont="1" applyFill="1" applyBorder="1" applyAlignment="1">
      <alignment horizontal="center" vertical="center" wrapText="1"/>
    </xf>
    <xf numFmtId="1" fontId="76" fillId="0" borderId="66" xfId="0" applyNumberFormat="1" applyFont="1" applyFill="1" applyBorder="1" applyAlignment="1">
      <alignment horizontal="center" vertical="center"/>
    </xf>
    <xf numFmtId="1" fontId="77" fillId="0" borderId="24" xfId="0" applyNumberFormat="1" applyFont="1" applyFill="1" applyBorder="1" applyAlignment="1">
      <alignment horizontal="center" vertical="center" wrapText="1"/>
    </xf>
    <xf numFmtId="1" fontId="77" fillId="0" borderId="67" xfId="0" applyNumberFormat="1" applyFont="1" applyFill="1" applyBorder="1" applyAlignment="1" applyProtection="1">
      <alignment horizontal="center" vertical="center"/>
      <protection/>
    </xf>
    <xf numFmtId="0" fontId="77" fillId="0" borderId="24" xfId="0" applyFont="1" applyFill="1" applyBorder="1" applyAlignment="1">
      <alignment horizontal="center" vertical="center" wrapText="1"/>
    </xf>
    <xf numFmtId="1" fontId="77" fillId="0" borderId="68" xfId="0" applyNumberFormat="1" applyFont="1" applyFill="1" applyBorder="1" applyAlignment="1">
      <alignment horizontal="center" vertical="center" wrapText="1"/>
    </xf>
    <xf numFmtId="49" fontId="77" fillId="0" borderId="24" xfId="0" applyNumberFormat="1" applyFont="1" applyFill="1" applyBorder="1" applyAlignment="1">
      <alignment horizontal="center" vertical="center" wrapText="1"/>
    </xf>
    <xf numFmtId="49" fontId="76" fillId="0" borderId="69" xfId="0" applyNumberFormat="1" applyFont="1" applyFill="1" applyBorder="1" applyAlignment="1">
      <alignment horizontal="center" vertical="center" wrapText="1"/>
    </xf>
    <xf numFmtId="49" fontId="76" fillId="0" borderId="60" xfId="0" applyNumberFormat="1" applyFont="1" applyFill="1" applyBorder="1" applyAlignment="1">
      <alignment horizontal="center" vertical="center" wrapText="1"/>
    </xf>
    <xf numFmtId="49" fontId="77" fillId="0" borderId="60" xfId="0" applyNumberFormat="1" applyFont="1" applyFill="1" applyBorder="1" applyAlignment="1">
      <alignment horizontal="center" vertical="center" wrapText="1"/>
    </xf>
    <xf numFmtId="0" fontId="77" fillId="0" borderId="60" xfId="0" applyNumberFormat="1" applyFont="1" applyFill="1" applyBorder="1" applyAlignment="1">
      <alignment horizontal="center" vertical="center" wrapText="1"/>
    </xf>
    <xf numFmtId="49" fontId="76" fillId="0" borderId="70" xfId="0" applyNumberFormat="1" applyFont="1" applyFill="1" applyBorder="1" applyAlignment="1">
      <alignment horizontal="center" vertical="center" wrapText="1"/>
    </xf>
    <xf numFmtId="49" fontId="76" fillId="0" borderId="71" xfId="0" applyNumberFormat="1" applyFont="1" applyFill="1" applyBorder="1" applyAlignment="1">
      <alignment horizontal="center" vertical="center" wrapText="1"/>
    </xf>
    <xf numFmtId="49" fontId="76" fillId="0" borderId="72" xfId="0" applyNumberFormat="1" applyFont="1" applyFill="1" applyBorder="1" applyAlignment="1">
      <alignment horizontal="center" vertical="center" wrapText="1"/>
    </xf>
    <xf numFmtId="0" fontId="77" fillId="0" borderId="23" xfId="0" applyNumberFormat="1" applyFont="1" applyFill="1" applyBorder="1" applyAlignment="1">
      <alignment horizontal="center" vertical="center" wrapText="1"/>
    </xf>
    <xf numFmtId="49" fontId="77" fillId="0" borderId="31" xfId="0" applyNumberFormat="1" applyFont="1" applyFill="1" applyBorder="1" applyAlignment="1">
      <alignment horizontal="center" vertical="center" wrapText="1"/>
    </xf>
    <xf numFmtId="49" fontId="77" fillId="0" borderId="23" xfId="0" applyNumberFormat="1" applyFont="1" applyFill="1" applyBorder="1" applyAlignment="1">
      <alignment horizontal="center" vertical="center" wrapText="1"/>
    </xf>
    <xf numFmtId="0" fontId="77" fillId="0" borderId="23" xfId="0" applyFont="1" applyFill="1" applyBorder="1" applyAlignment="1">
      <alignment horizontal="center" vertical="center" wrapText="1"/>
    </xf>
    <xf numFmtId="0" fontId="77" fillId="0" borderId="31" xfId="0" applyFont="1" applyFill="1" applyBorder="1" applyAlignment="1">
      <alignment horizontal="center" vertical="center" wrapText="1"/>
    </xf>
    <xf numFmtId="49" fontId="78" fillId="0" borderId="73" xfId="0" applyNumberFormat="1" applyFont="1" applyFill="1" applyBorder="1" applyAlignment="1">
      <alignment horizontal="center" vertical="center" wrapText="1"/>
    </xf>
    <xf numFmtId="49" fontId="76" fillId="0" borderId="72" xfId="0" applyNumberFormat="1" applyFont="1" applyFill="1" applyBorder="1" applyAlignment="1">
      <alignment vertical="center" wrapText="1"/>
    </xf>
    <xf numFmtId="49" fontId="76" fillId="0" borderId="31" xfId="0" applyNumberFormat="1" applyFont="1" applyFill="1" applyBorder="1" applyAlignment="1" applyProtection="1">
      <alignment horizontal="left" vertical="center" wrapText="1"/>
      <protection/>
    </xf>
    <xf numFmtId="49" fontId="76" fillId="34" borderId="42" xfId="0" applyNumberFormat="1" applyFont="1" applyFill="1" applyBorder="1" applyAlignment="1">
      <alignment vertical="center" wrapText="1"/>
    </xf>
    <xf numFmtId="49" fontId="76" fillId="0" borderId="44" xfId="0" applyNumberFormat="1" applyFont="1" applyFill="1" applyBorder="1" applyAlignment="1">
      <alignment vertical="center" wrapText="1"/>
    </xf>
    <xf numFmtId="49" fontId="76" fillId="0" borderId="44" xfId="0" applyNumberFormat="1" applyFont="1" applyFill="1" applyBorder="1" applyAlignment="1">
      <alignment horizontal="left" vertical="center" wrapText="1"/>
    </xf>
    <xf numFmtId="0" fontId="76" fillId="0" borderId="70" xfId="0" applyFont="1" applyFill="1" applyBorder="1" applyAlignment="1">
      <alignment horizontal="center" vertical="center" wrapText="1"/>
    </xf>
    <xf numFmtId="0" fontId="76" fillId="0" borderId="71" xfId="0" applyFont="1" applyFill="1" applyBorder="1" applyAlignment="1">
      <alignment horizontal="center" vertical="center" wrapText="1"/>
    </xf>
    <xf numFmtId="201" fontId="76" fillId="0" borderId="72" xfId="0" applyNumberFormat="1" applyFont="1" applyFill="1" applyBorder="1" applyAlignment="1" applyProtection="1">
      <alignment horizontal="center" vertical="center"/>
      <protection/>
    </xf>
    <xf numFmtId="49" fontId="78" fillId="0" borderId="23" xfId="0" applyNumberFormat="1" applyFont="1" applyFill="1" applyBorder="1" applyAlignment="1" applyProtection="1">
      <alignment horizontal="center" vertical="center"/>
      <protection/>
    </xf>
    <xf numFmtId="49" fontId="78" fillId="0" borderId="26" xfId="0" applyNumberFormat="1" applyFont="1" applyFill="1" applyBorder="1" applyAlignment="1" applyProtection="1">
      <alignment horizontal="center" vertical="center"/>
      <protection/>
    </xf>
    <xf numFmtId="49" fontId="78" fillId="0" borderId="31" xfId="0" applyNumberFormat="1" applyFont="1" applyFill="1" applyBorder="1" applyAlignment="1" applyProtection="1">
      <alignment horizontal="center" vertical="center"/>
      <protection/>
    </xf>
    <xf numFmtId="201" fontId="76" fillId="0" borderId="47" xfId="0" applyNumberFormat="1" applyFont="1" applyFill="1" applyBorder="1" applyAlignment="1" applyProtection="1">
      <alignment horizontal="center" vertical="center"/>
      <protection/>
    </xf>
    <xf numFmtId="1" fontId="77" fillId="0" borderId="70" xfId="0" applyNumberFormat="1" applyFont="1" applyFill="1" applyBorder="1" applyAlignment="1" applyProtection="1">
      <alignment horizontal="center" vertical="center"/>
      <protection/>
    </xf>
    <xf numFmtId="1" fontId="77" fillId="0" borderId="71" xfId="0" applyNumberFormat="1" applyFont="1" applyFill="1" applyBorder="1" applyAlignment="1" applyProtection="1">
      <alignment horizontal="center" vertical="center"/>
      <protection/>
    </xf>
    <xf numFmtId="1" fontId="77" fillId="0" borderId="72" xfId="0" applyNumberFormat="1" applyFont="1" applyFill="1" applyBorder="1" applyAlignment="1" applyProtection="1">
      <alignment horizontal="center" vertical="center"/>
      <protection/>
    </xf>
    <xf numFmtId="0" fontId="77" fillId="0" borderId="26" xfId="0" applyNumberFormat="1" applyFont="1" applyFill="1" applyBorder="1" applyAlignment="1" applyProtection="1">
      <alignment horizontal="center" vertical="center"/>
      <protection/>
    </xf>
    <xf numFmtId="1" fontId="77" fillId="0" borderId="45" xfId="0" applyNumberFormat="1" applyFont="1" applyFill="1" applyBorder="1" applyAlignment="1" applyProtection="1">
      <alignment horizontal="center" vertical="center"/>
      <protection/>
    </xf>
    <xf numFmtId="190" fontId="77" fillId="0" borderId="74" xfId="0" applyNumberFormat="1" applyFont="1" applyFill="1" applyBorder="1" applyAlignment="1" applyProtection="1">
      <alignment horizontal="center" vertical="center"/>
      <protection/>
    </xf>
    <xf numFmtId="190" fontId="77" fillId="0" borderId="75" xfId="0" applyNumberFormat="1" applyFont="1" applyFill="1" applyBorder="1" applyAlignment="1" applyProtection="1">
      <alignment horizontal="center" vertical="center"/>
      <protection/>
    </xf>
    <xf numFmtId="190" fontId="76" fillId="0" borderId="75" xfId="0" applyNumberFormat="1" applyFont="1" applyFill="1" applyBorder="1" applyAlignment="1" applyProtection="1">
      <alignment horizontal="center" vertical="center"/>
      <protection/>
    </xf>
    <xf numFmtId="190" fontId="77" fillId="0" borderId="76" xfId="0" applyNumberFormat="1" applyFont="1" applyFill="1" applyBorder="1" applyAlignment="1" applyProtection="1">
      <alignment horizontal="center" vertical="center"/>
      <protection/>
    </xf>
    <xf numFmtId="49" fontId="76" fillId="0" borderId="23" xfId="0" applyNumberFormat="1" applyFont="1" applyFill="1" applyBorder="1" applyAlignment="1" applyProtection="1">
      <alignment horizontal="center" vertical="center"/>
      <protection/>
    </xf>
    <xf numFmtId="49" fontId="76" fillId="0" borderId="77" xfId="0" applyNumberFormat="1" applyFont="1" applyFill="1" applyBorder="1" applyAlignment="1" applyProtection="1">
      <alignment horizontal="center" vertical="center"/>
      <protection/>
    </xf>
    <xf numFmtId="49" fontId="76" fillId="0" borderId="78" xfId="0" applyNumberFormat="1" applyFont="1" applyFill="1" applyBorder="1" applyAlignment="1">
      <alignment horizontal="center" vertical="center" wrapText="1"/>
    </xf>
    <xf numFmtId="49" fontId="76" fillId="0" borderId="79" xfId="0" applyNumberFormat="1" applyFont="1" applyFill="1" applyBorder="1" applyAlignment="1">
      <alignment horizontal="center" vertical="center" wrapText="1"/>
    </xf>
    <xf numFmtId="49" fontId="76" fillId="0" borderId="80" xfId="0" applyNumberFormat="1" applyFont="1" applyFill="1" applyBorder="1" applyAlignment="1">
      <alignment horizontal="center" vertical="center" wrapText="1"/>
    </xf>
    <xf numFmtId="49" fontId="76" fillId="0" borderId="42" xfId="0" applyNumberFormat="1" applyFont="1" applyFill="1" applyBorder="1" applyAlignment="1">
      <alignment horizontal="center" vertical="center" wrapText="1"/>
    </xf>
    <xf numFmtId="190" fontId="7" fillId="0" borderId="13" xfId="0" applyNumberFormat="1" applyFont="1" applyFill="1" applyBorder="1" applyAlignment="1" applyProtection="1">
      <alignment horizontal="center" vertical="center"/>
      <protection/>
    </xf>
    <xf numFmtId="190" fontId="7" fillId="0" borderId="14" xfId="0" applyNumberFormat="1" applyFont="1" applyFill="1" applyBorder="1" applyAlignment="1" applyProtection="1">
      <alignment horizontal="center" vertical="center"/>
      <protection/>
    </xf>
    <xf numFmtId="190" fontId="77" fillId="0" borderId="0" xfId="0" applyNumberFormat="1" applyFont="1" applyFill="1" applyBorder="1" applyAlignment="1" applyProtection="1">
      <alignment horizontal="center" vertical="center" wrapText="1"/>
      <protection/>
    </xf>
    <xf numFmtId="0" fontId="80" fillId="0" borderId="0" xfId="0" applyFont="1" applyFill="1" applyBorder="1" applyAlignment="1">
      <alignment vertical="center" wrapText="1"/>
    </xf>
    <xf numFmtId="0" fontId="2" fillId="0" borderId="0" xfId="54" applyFont="1" applyFill="1">
      <alignment/>
      <protection/>
    </xf>
    <xf numFmtId="0" fontId="9" fillId="0" borderId="0" xfId="54" applyFont="1" applyFill="1" applyAlignment="1">
      <alignment/>
      <protection/>
    </xf>
    <xf numFmtId="0" fontId="19" fillId="0" borderId="0" xfId="54" applyFont="1" applyFill="1" applyAlignment="1">
      <alignment horizontal="center" vertical="center"/>
      <protection/>
    </xf>
    <xf numFmtId="0" fontId="9" fillId="0" borderId="0" xfId="54" applyFont="1" applyFill="1" applyAlignment="1">
      <alignment horizontal="center"/>
      <protection/>
    </xf>
    <xf numFmtId="0" fontId="9" fillId="0" borderId="0" xfId="54" applyFont="1" applyFill="1" applyBorder="1" applyAlignment="1">
      <alignment horizontal="center"/>
      <protection/>
    </xf>
    <xf numFmtId="0" fontId="9" fillId="0" borderId="0" xfId="54" applyFont="1" applyFill="1" applyBorder="1" applyAlignment="1">
      <alignment horizontal="center" wrapText="1"/>
      <protection/>
    </xf>
    <xf numFmtId="0" fontId="10" fillId="0" borderId="0" xfId="54" applyFont="1" applyFill="1" applyBorder="1" applyAlignment="1">
      <alignment horizontal="left"/>
      <protection/>
    </xf>
    <xf numFmtId="0" fontId="10" fillId="0" borderId="0" xfId="54" applyFont="1" applyFill="1" applyBorder="1" applyAlignment="1">
      <alignment horizontal="left" wrapText="1"/>
      <protection/>
    </xf>
    <xf numFmtId="0" fontId="20" fillId="0" borderId="0" xfId="54" applyFont="1" applyFill="1" applyBorder="1" applyAlignment="1">
      <alignment horizontal="center"/>
      <protection/>
    </xf>
    <xf numFmtId="0" fontId="6" fillId="0" borderId="0" xfId="54" applyFont="1" applyFill="1">
      <alignment/>
      <protection/>
    </xf>
    <xf numFmtId="0" fontId="20" fillId="0" borderId="0" xfId="54" applyFont="1" applyFill="1" applyBorder="1" applyAlignment="1">
      <alignment wrapText="1"/>
      <protection/>
    </xf>
    <xf numFmtId="0" fontId="22" fillId="0" borderId="0" xfId="54" applyFont="1" applyFill="1" applyBorder="1" applyAlignment="1">
      <alignment wrapText="1"/>
      <protection/>
    </xf>
    <xf numFmtId="0" fontId="0" fillId="0" borderId="0" xfId="0" applyFill="1" applyAlignment="1">
      <alignment wrapText="1"/>
    </xf>
    <xf numFmtId="0" fontId="20" fillId="0" borderId="0" xfId="54" applyFont="1" applyFill="1" applyAlignment="1">
      <alignment vertical="center" wrapText="1"/>
      <protection/>
    </xf>
    <xf numFmtId="0" fontId="15" fillId="0" borderId="0" xfId="54" applyFont="1" applyFill="1" applyAlignment="1">
      <alignment horizontal="center" vertical="center" wrapText="1"/>
      <protection/>
    </xf>
    <xf numFmtId="0" fontId="11" fillId="0" borderId="0" xfId="54" applyFont="1" applyFill="1" applyAlignment="1">
      <alignment/>
      <protection/>
    </xf>
    <xf numFmtId="0" fontId="24" fillId="0" borderId="0" xfId="0" applyFont="1" applyFill="1" applyAlignment="1">
      <alignment/>
    </xf>
    <xf numFmtId="0" fontId="11" fillId="0" borderId="0" xfId="54" applyFont="1" applyFill="1" applyAlignment="1">
      <alignment wrapText="1"/>
      <protection/>
    </xf>
    <xf numFmtId="0" fontId="24" fillId="0" borderId="0" xfId="0" applyFont="1" applyFill="1" applyAlignment="1">
      <alignment wrapText="1"/>
    </xf>
    <xf numFmtId="0" fontId="24" fillId="0" borderId="0" xfId="0" applyFont="1" applyFill="1" applyAlignment="1">
      <alignment horizontal="center" wrapText="1"/>
    </xf>
    <xf numFmtId="0" fontId="15" fillId="0" borderId="0" xfId="54" applyFont="1" applyFill="1" applyAlignment="1">
      <alignment vertical="center" wrapText="1"/>
      <protection/>
    </xf>
    <xf numFmtId="0" fontId="15" fillId="0" borderId="0" xfId="54" applyFont="1" applyFill="1" applyAlignment="1">
      <alignment horizontal="left" vertical="center" wrapText="1"/>
      <protection/>
    </xf>
    <xf numFmtId="0" fontId="8" fillId="0" borderId="0" xfId="54" applyFont="1" applyFill="1" applyBorder="1" applyAlignment="1">
      <alignment horizontal="center"/>
      <protection/>
    </xf>
    <xf numFmtId="0" fontId="7" fillId="0" borderId="81" xfId="54" applyFont="1" applyFill="1" applyBorder="1" applyAlignment="1">
      <alignment horizontal="center" vertical="center"/>
      <protection/>
    </xf>
    <xf numFmtId="0" fontId="7" fillId="0" borderId="82" xfId="54" applyFont="1" applyFill="1" applyBorder="1" applyAlignment="1">
      <alignment horizontal="center" vertical="center"/>
      <protection/>
    </xf>
    <xf numFmtId="0" fontId="7" fillId="0" borderId="83" xfId="54" applyFont="1" applyFill="1" applyBorder="1" applyAlignment="1">
      <alignment horizontal="center" vertical="center"/>
      <protection/>
    </xf>
    <xf numFmtId="0" fontId="7" fillId="0" borderId="84" xfId="54" applyFont="1" applyFill="1" applyBorder="1" applyAlignment="1">
      <alignment horizontal="center" vertical="center"/>
      <protection/>
    </xf>
    <xf numFmtId="0" fontId="7" fillId="0" borderId="85" xfId="54" applyFont="1" applyFill="1" applyBorder="1" applyAlignment="1">
      <alignment horizontal="center" vertical="center"/>
      <protection/>
    </xf>
    <xf numFmtId="0" fontId="7" fillId="0" borderId="86" xfId="54" applyFont="1" applyFill="1" applyBorder="1" applyAlignment="1">
      <alignment horizontal="center" vertical="center"/>
      <protection/>
    </xf>
    <xf numFmtId="0" fontId="7" fillId="0" borderId="87" xfId="54" applyFont="1" applyFill="1" applyBorder="1" applyAlignment="1">
      <alignment horizontal="center" vertical="center"/>
      <protection/>
    </xf>
    <xf numFmtId="0" fontId="7" fillId="0" borderId="88" xfId="54" applyFont="1" applyFill="1" applyBorder="1" applyAlignment="1">
      <alignment horizontal="center" vertical="center"/>
      <protection/>
    </xf>
    <xf numFmtId="0" fontId="7" fillId="0" borderId="89" xfId="54" applyFont="1" applyFill="1" applyBorder="1" applyAlignment="1">
      <alignment horizontal="center" vertical="center"/>
      <protection/>
    </xf>
    <xf numFmtId="0" fontId="6" fillId="0" borderId="90" xfId="54" applyFont="1" applyFill="1" applyBorder="1" applyAlignment="1">
      <alignment horizontal="center"/>
      <protection/>
    </xf>
    <xf numFmtId="0" fontId="2" fillId="0" borderId="91" xfId="54" applyFont="1" applyFill="1" applyBorder="1" applyAlignment="1">
      <alignment horizontal="center" vertical="center"/>
      <protection/>
    </xf>
    <xf numFmtId="0" fontId="2" fillId="0" borderId="17" xfId="54" applyFont="1" applyFill="1" applyBorder="1" applyAlignment="1">
      <alignment horizontal="center" vertical="center"/>
      <protection/>
    </xf>
    <xf numFmtId="0" fontId="2" fillId="0" borderId="92" xfId="54" applyFont="1" applyFill="1" applyBorder="1" applyAlignment="1">
      <alignment horizontal="center" vertical="center"/>
      <protection/>
    </xf>
    <xf numFmtId="0" fontId="2" fillId="0" borderId="63" xfId="54" applyFont="1" applyFill="1" applyBorder="1" applyAlignment="1">
      <alignment horizontal="center" vertical="center"/>
      <protection/>
    </xf>
    <xf numFmtId="0" fontId="2" fillId="0" borderId="19" xfId="54" applyFont="1" applyFill="1" applyBorder="1" applyAlignment="1">
      <alignment horizontal="center" vertical="center"/>
      <protection/>
    </xf>
    <xf numFmtId="0" fontId="2" fillId="0" borderId="20" xfId="54" applyFont="1" applyFill="1" applyBorder="1" applyAlignment="1">
      <alignment horizontal="center" vertical="center"/>
      <protection/>
    </xf>
    <xf numFmtId="0" fontId="2" fillId="0" borderId="93" xfId="54" applyFont="1" applyFill="1" applyBorder="1" applyAlignment="1">
      <alignment horizontal="center" vertical="center"/>
      <protection/>
    </xf>
    <xf numFmtId="0" fontId="2" fillId="0" borderId="18" xfId="54" applyFont="1" applyFill="1" applyBorder="1" applyAlignment="1">
      <alignment horizontal="center" vertical="center"/>
      <protection/>
    </xf>
    <xf numFmtId="0" fontId="2" fillId="0" borderId="94" xfId="54" applyFont="1" applyFill="1" applyBorder="1" applyAlignment="1">
      <alignment horizontal="center" vertical="center"/>
      <protection/>
    </xf>
    <xf numFmtId="0" fontId="2" fillId="0" borderId="95" xfId="54" applyFont="1" applyFill="1" applyBorder="1" applyAlignment="1">
      <alignment horizontal="center" vertical="center"/>
      <protection/>
    </xf>
    <xf numFmtId="0" fontId="2" fillId="0" borderId="37" xfId="54" applyFont="1" applyFill="1" applyBorder="1" applyAlignment="1">
      <alignment horizontal="center" vertical="center"/>
      <protection/>
    </xf>
    <xf numFmtId="0" fontId="2" fillId="0" borderId="38" xfId="54" applyFont="1" applyFill="1" applyBorder="1" applyAlignment="1">
      <alignment horizontal="center" vertical="center"/>
      <protection/>
    </xf>
    <xf numFmtId="0" fontId="2" fillId="0" borderId="96" xfId="54" applyFont="1" applyFill="1" applyBorder="1" applyAlignment="1">
      <alignment horizontal="center" vertical="center"/>
      <protection/>
    </xf>
    <xf numFmtId="0" fontId="2" fillId="0" borderId="97" xfId="54" applyFont="1" applyFill="1" applyBorder="1" applyAlignment="1">
      <alignment horizontal="center" vertical="center"/>
      <protection/>
    </xf>
    <xf numFmtId="0" fontId="2" fillId="0" borderId="98" xfId="54" applyFont="1" applyFill="1" applyBorder="1" applyAlignment="1">
      <alignment horizontal="center" vertical="center"/>
      <protection/>
    </xf>
    <xf numFmtId="0" fontId="2" fillId="0" borderId="99" xfId="54" applyFont="1" applyFill="1" applyBorder="1" applyAlignment="1">
      <alignment horizontal="center" vertical="center"/>
      <protection/>
    </xf>
    <xf numFmtId="0" fontId="2" fillId="0" borderId="100" xfId="54" applyFont="1" applyFill="1" applyBorder="1" applyAlignment="1">
      <alignment horizontal="center" vertical="center"/>
      <protection/>
    </xf>
    <xf numFmtId="0" fontId="2" fillId="0" borderId="101" xfId="54" applyFont="1" applyFill="1" applyBorder="1" applyAlignment="1">
      <alignment horizontal="center" vertical="center"/>
      <protection/>
    </xf>
    <xf numFmtId="0" fontId="2" fillId="0" borderId="22" xfId="54" applyFont="1" applyFill="1" applyBorder="1" applyAlignment="1">
      <alignment horizontal="center" vertical="center"/>
      <protection/>
    </xf>
    <xf numFmtId="0" fontId="2" fillId="0" borderId="10" xfId="54" applyFont="1" applyFill="1" applyBorder="1" applyAlignment="1">
      <alignment horizontal="center" vertical="center"/>
      <protection/>
    </xf>
    <xf numFmtId="0" fontId="2" fillId="0" borderId="102" xfId="54" applyFont="1" applyFill="1" applyBorder="1" applyAlignment="1">
      <alignment horizontal="center" vertical="center"/>
      <protection/>
    </xf>
    <xf numFmtId="0" fontId="2" fillId="0" borderId="66" xfId="54" applyFont="1" applyFill="1" applyBorder="1" applyAlignment="1">
      <alignment horizontal="center" vertical="center"/>
      <protection/>
    </xf>
    <xf numFmtId="0" fontId="2" fillId="0" borderId="67" xfId="54" applyFont="1" applyFill="1" applyBorder="1" applyAlignment="1">
      <alignment horizontal="center" vertical="center"/>
      <protection/>
    </xf>
    <xf numFmtId="0" fontId="2" fillId="0" borderId="68" xfId="54" applyFont="1" applyFill="1" applyBorder="1" applyAlignment="1">
      <alignment horizontal="center" vertical="center"/>
      <protection/>
    </xf>
    <xf numFmtId="0" fontId="2" fillId="0" borderId="103" xfId="54" applyFont="1" applyFill="1" applyBorder="1" applyAlignment="1">
      <alignment horizontal="center" vertical="center"/>
      <protection/>
    </xf>
    <xf numFmtId="0" fontId="2" fillId="0" borderId="78" xfId="54" applyFont="1" applyFill="1" applyBorder="1" applyAlignment="1">
      <alignment horizontal="center" vertical="center"/>
      <protection/>
    </xf>
    <xf numFmtId="0" fontId="2" fillId="0" borderId="79" xfId="54" applyFont="1" applyFill="1" applyBorder="1" applyAlignment="1">
      <alignment horizontal="center" vertical="center"/>
      <protection/>
    </xf>
    <xf numFmtId="0" fontId="2" fillId="0" borderId="43" xfId="54" applyFont="1" applyFill="1" applyBorder="1" applyAlignment="1">
      <alignment horizontal="center" vertical="center"/>
      <protection/>
    </xf>
    <xf numFmtId="0" fontId="2" fillId="0" borderId="60" xfId="54" applyFont="1" applyFill="1" applyBorder="1" applyAlignment="1">
      <alignment horizontal="center" vertical="center"/>
      <protection/>
    </xf>
    <xf numFmtId="0" fontId="2" fillId="0" borderId="21" xfId="54" applyFont="1" applyFill="1" applyBorder="1" applyAlignment="1">
      <alignment horizontal="center" vertical="center"/>
      <protection/>
    </xf>
    <xf numFmtId="0" fontId="2" fillId="0" borderId="104" xfId="54" applyFont="1" applyFill="1" applyBorder="1" applyAlignment="1">
      <alignment horizontal="center" vertical="center"/>
      <protection/>
    </xf>
    <xf numFmtId="0" fontId="2" fillId="0" borderId="105" xfId="54" applyFont="1" applyFill="1" applyBorder="1" applyAlignment="1">
      <alignment horizontal="center" vertical="center"/>
      <protection/>
    </xf>
    <xf numFmtId="0" fontId="2" fillId="0" borderId="106" xfId="54" applyFont="1" applyFill="1" applyBorder="1" applyAlignment="1">
      <alignment horizontal="center" vertical="center"/>
      <protection/>
    </xf>
    <xf numFmtId="0" fontId="2" fillId="0" borderId="107" xfId="54" applyFont="1" applyFill="1" applyBorder="1" applyAlignment="1">
      <alignment horizontal="center" vertical="center"/>
      <protection/>
    </xf>
    <xf numFmtId="0" fontId="6" fillId="0" borderId="108" xfId="54" applyFont="1" applyFill="1" applyBorder="1" applyAlignment="1">
      <alignment horizontal="center"/>
      <protection/>
    </xf>
    <xf numFmtId="0" fontId="2" fillId="0" borderId="0" xfId="54" applyFont="1" applyFill="1" applyBorder="1">
      <alignment/>
      <protection/>
    </xf>
    <xf numFmtId="0" fontId="11" fillId="0" borderId="0" xfId="54" applyFont="1" applyFill="1" applyBorder="1" applyAlignment="1">
      <alignment horizontal="center" wrapText="1"/>
      <protection/>
    </xf>
    <xf numFmtId="0" fontId="17" fillId="0" borderId="0" xfId="54" applyFont="1" applyFill="1" applyAlignment="1">
      <alignment wrapText="1"/>
      <protection/>
    </xf>
    <xf numFmtId="0" fontId="2" fillId="0" borderId="0" xfId="54" applyFont="1" applyFill="1" applyAlignment="1">
      <alignment horizontal="center"/>
      <protection/>
    </xf>
    <xf numFmtId="0" fontId="11" fillId="0" borderId="0" xfId="53" applyFont="1" applyFill="1" applyAlignment="1">
      <alignment/>
      <protection/>
    </xf>
    <xf numFmtId="0" fontId="8" fillId="0" borderId="0" xfId="53" applyFont="1" applyFill="1">
      <alignment/>
      <protection/>
    </xf>
    <xf numFmtId="0" fontId="16" fillId="0" borderId="0" xfId="53" applyFont="1" applyFill="1">
      <alignment/>
      <protection/>
    </xf>
    <xf numFmtId="0" fontId="14" fillId="0" borderId="0" xfId="54" applyFont="1" applyFill="1" applyBorder="1" applyAlignment="1">
      <alignment horizontal="center" vertical="center"/>
      <protection/>
    </xf>
    <xf numFmtId="0" fontId="0" fillId="0" borderId="0" xfId="54" applyFill="1" applyBorder="1" applyAlignment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49" fontId="2" fillId="0" borderId="16" xfId="0" applyNumberFormat="1" applyFont="1" applyFill="1" applyBorder="1" applyAlignment="1" applyProtection="1">
      <alignment horizontal="center" vertical="center"/>
      <protection/>
    </xf>
    <xf numFmtId="200" fontId="2" fillId="0" borderId="12" xfId="0" applyNumberFormat="1" applyFont="1" applyFill="1" applyBorder="1" applyAlignment="1" applyProtection="1">
      <alignment horizontal="center" vertical="center"/>
      <protection/>
    </xf>
    <xf numFmtId="200" fontId="2" fillId="0" borderId="13" xfId="0" applyNumberFormat="1" applyFont="1" applyFill="1" applyBorder="1" applyAlignment="1" applyProtection="1">
      <alignment horizontal="center" vertical="center"/>
      <protection/>
    </xf>
    <xf numFmtId="200" fontId="2" fillId="0" borderId="14" xfId="0" applyNumberFormat="1" applyFont="1" applyFill="1" applyBorder="1" applyAlignment="1" applyProtection="1">
      <alignment horizontal="center" vertical="center"/>
      <protection/>
    </xf>
    <xf numFmtId="200" fontId="2" fillId="0" borderId="109" xfId="0" applyNumberFormat="1" applyFont="1" applyFill="1" applyBorder="1" applyAlignment="1" applyProtection="1">
      <alignment horizontal="center" vertical="center"/>
      <protection/>
    </xf>
    <xf numFmtId="200" fontId="2" fillId="0" borderId="110" xfId="0" applyNumberFormat="1" applyFont="1" applyFill="1" applyBorder="1" applyAlignment="1" applyProtection="1">
      <alignment horizontal="center" vertical="center"/>
      <protection/>
    </xf>
    <xf numFmtId="200" fontId="2" fillId="0" borderId="16" xfId="0" applyNumberFormat="1" applyFont="1" applyFill="1" applyBorder="1" applyAlignment="1" applyProtection="1">
      <alignment horizontal="center" vertical="center"/>
      <protection/>
    </xf>
    <xf numFmtId="200" fontId="2" fillId="0" borderId="111" xfId="0" applyNumberFormat="1" applyFont="1" applyFill="1" applyBorder="1" applyAlignment="1" applyProtection="1">
      <alignment horizontal="center" vertical="center"/>
      <protection/>
    </xf>
    <xf numFmtId="200" fontId="2" fillId="0" borderId="112" xfId="0" applyNumberFormat="1" applyFont="1" applyFill="1" applyBorder="1" applyAlignment="1" applyProtection="1">
      <alignment horizontal="center" vertical="center"/>
      <protection/>
    </xf>
    <xf numFmtId="200" fontId="2" fillId="0" borderId="113" xfId="0" applyNumberFormat="1" applyFont="1" applyFill="1" applyBorder="1" applyAlignment="1" applyProtection="1">
      <alignment horizontal="center" vertical="center"/>
      <protection/>
    </xf>
    <xf numFmtId="49" fontId="2" fillId="0" borderId="36" xfId="0" applyNumberFormat="1" applyFont="1" applyFill="1" applyBorder="1" applyAlignment="1">
      <alignment horizontal="center" vertical="center" wrapText="1"/>
    </xf>
    <xf numFmtId="49" fontId="2" fillId="0" borderId="42" xfId="0" applyNumberFormat="1" applyFont="1" applyFill="1" applyBorder="1" applyAlignment="1">
      <alignment horizontal="left" vertical="center" wrapText="1"/>
    </xf>
    <xf numFmtId="190" fontId="2" fillId="0" borderId="36" xfId="0" applyNumberFormat="1" applyFont="1" applyFill="1" applyBorder="1" applyAlignment="1" applyProtection="1">
      <alignment horizontal="center" vertical="center"/>
      <protection/>
    </xf>
    <xf numFmtId="49" fontId="2" fillId="0" borderId="43" xfId="0" applyNumberFormat="1" applyFont="1" applyFill="1" applyBorder="1" applyAlignment="1">
      <alignment horizontal="center" vertical="center" wrapText="1"/>
    </xf>
    <xf numFmtId="49" fontId="2" fillId="0" borderId="37" xfId="0" applyNumberFormat="1" applyFont="1" applyFill="1" applyBorder="1" applyAlignment="1">
      <alignment horizontal="center" vertical="center" wrapText="1"/>
    </xf>
    <xf numFmtId="200" fontId="2" fillId="0" borderId="38" xfId="0" applyNumberFormat="1" applyFont="1" applyFill="1" applyBorder="1" applyAlignment="1" applyProtection="1">
      <alignment horizontal="center" vertical="center" wrapText="1"/>
      <protection/>
    </xf>
    <xf numFmtId="190" fontId="2" fillId="0" borderId="114" xfId="0" applyNumberFormat="1" applyFont="1" applyFill="1" applyBorder="1" applyAlignment="1" applyProtection="1">
      <alignment horizontal="center" vertical="center"/>
      <protection/>
    </xf>
    <xf numFmtId="1" fontId="2" fillId="0" borderId="36" xfId="0" applyNumberFormat="1" applyFont="1" applyFill="1" applyBorder="1" applyAlignment="1" applyProtection="1">
      <alignment horizontal="center" vertical="center"/>
      <protection/>
    </xf>
    <xf numFmtId="1" fontId="7" fillId="0" borderId="37" xfId="0" applyNumberFormat="1" applyFont="1" applyFill="1" applyBorder="1" applyAlignment="1" applyProtection="1">
      <alignment horizontal="center" vertical="center"/>
      <protection/>
    </xf>
    <xf numFmtId="1" fontId="7" fillId="0" borderId="80" xfId="0" applyNumberFormat="1" applyFont="1" applyFill="1" applyBorder="1" applyAlignment="1" applyProtection="1">
      <alignment horizontal="center" vertical="center"/>
      <protection/>
    </xf>
    <xf numFmtId="0" fontId="2" fillId="0" borderId="70" xfId="0" applyFont="1" applyFill="1" applyBorder="1" applyAlignment="1">
      <alignment horizontal="center" vertical="center" wrapText="1"/>
    </xf>
    <xf numFmtId="0" fontId="2" fillId="0" borderId="71" xfId="0" applyFont="1" applyFill="1" applyBorder="1" applyAlignment="1">
      <alignment horizontal="center" vertical="center" wrapText="1"/>
    </xf>
    <xf numFmtId="0" fontId="2" fillId="0" borderId="115" xfId="0" applyFont="1" applyFill="1" applyBorder="1" applyAlignment="1">
      <alignment horizontal="center" vertical="center" wrapText="1"/>
    </xf>
    <xf numFmtId="200" fontId="2" fillId="0" borderId="70" xfId="0" applyNumberFormat="1" applyFont="1" applyFill="1" applyBorder="1" applyAlignment="1" applyProtection="1">
      <alignment horizontal="center" vertical="center"/>
      <protection/>
    </xf>
    <xf numFmtId="200" fontId="2" fillId="0" borderId="71" xfId="0" applyNumberFormat="1" applyFont="1" applyFill="1" applyBorder="1" applyAlignment="1" applyProtection="1">
      <alignment horizontal="center" vertical="center"/>
      <protection/>
    </xf>
    <xf numFmtId="200" fontId="2" fillId="0" borderId="115" xfId="0" applyNumberFormat="1" applyFont="1" applyFill="1" applyBorder="1" applyAlignment="1" applyProtection="1">
      <alignment horizontal="center" vertical="center"/>
      <protection/>
    </xf>
    <xf numFmtId="200" fontId="2" fillId="0" borderId="64" xfId="0" applyNumberFormat="1" applyFont="1" applyFill="1" applyBorder="1" applyAlignment="1" applyProtection="1">
      <alignment vertical="center"/>
      <protection/>
    </xf>
    <xf numFmtId="200" fontId="2" fillId="0" borderId="65" xfId="0" applyNumberFormat="1" applyFont="1" applyFill="1" applyBorder="1" applyAlignment="1" applyProtection="1">
      <alignment vertical="center"/>
      <protection/>
    </xf>
    <xf numFmtId="200" fontId="2" fillId="0" borderId="116" xfId="0" applyNumberFormat="1" applyFont="1" applyFill="1" applyBorder="1" applyAlignment="1" applyProtection="1">
      <alignment vertical="center"/>
      <protection/>
    </xf>
    <xf numFmtId="49" fontId="2" fillId="0" borderId="31" xfId="0" applyNumberFormat="1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200" fontId="2" fillId="0" borderId="36" xfId="0" applyNumberFormat="1" applyFont="1" applyFill="1" applyBorder="1" applyAlignment="1" applyProtection="1">
      <alignment horizontal="center" vertical="center"/>
      <protection/>
    </xf>
    <xf numFmtId="200" fontId="2" fillId="0" borderId="37" xfId="0" applyNumberFormat="1" applyFont="1" applyFill="1" applyBorder="1" applyAlignment="1" applyProtection="1">
      <alignment horizontal="center" vertical="center"/>
      <protection/>
    </xf>
    <xf numFmtId="200" fontId="2" fillId="0" borderId="38" xfId="0" applyNumberFormat="1" applyFont="1" applyFill="1" applyBorder="1" applyAlignment="1" applyProtection="1">
      <alignment horizontal="center" vertical="center"/>
      <protection/>
    </xf>
    <xf numFmtId="200" fontId="2" fillId="0" borderId="95" xfId="0" applyNumberFormat="1" applyFont="1" applyFill="1" applyBorder="1" applyAlignment="1" applyProtection="1">
      <alignment vertical="center"/>
      <protection/>
    </xf>
    <xf numFmtId="200" fontId="2" fillId="0" borderId="19" xfId="0" applyNumberFormat="1" applyFont="1" applyFill="1" applyBorder="1" applyAlignment="1" applyProtection="1">
      <alignment vertical="center"/>
      <protection/>
    </xf>
    <xf numFmtId="200" fontId="2" fillId="0" borderId="117" xfId="0" applyNumberFormat="1" applyFont="1" applyFill="1" applyBorder="1" applyAlignment="1" applyProtection="1">
      <alignment vertical="center"/>
      <protection/>
    </xf>
    <xf numFmtId="190" fontId="7" fillId="0" borderId="114" xfId="0" applyNumberFormat="1" applyFont="1" applyFill="1" applyBorder="1" applyAlignment="1" applyProtection="1">
      <alignment horizontal="center" vertical="center"/>
      <protection/>
    </xf>
    <xf numFmtId="1" fontId="7" fillId="0" borderId="36" xfId="0" applyNumberFormat="1" applyFont="1" applyFill="1" applyBorder="1" applyAlignment="1" applyProtection="1">
      <alignment horizontal="center" vertical="center"/>
      <protection/>
    </xf>
    <xf numFmtId="200" fontId="2" fillId="0" borderId="117" xfId="0" applyNumberFormat="1" applyFont="1" applyFill="1" applyBorder="1" applyAlignment="1" applyProtection="1">
      <alignment horizontal="center" vertical="center"/>
      <protection/>
    </xf>
    <xf numFmtId="0" fontId="2" fillId="0" borderId="43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190" fontId="2" fillId="0" borderId="23" xfId="0" applyNumberFormat="1" applyFont="1" applyFill="1" applyBorder="1" applyAlignment="1" applyProtection="1">
      <alignment horizontal="center" vertical="center"/>
      <protection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201" fontId="7" fillId="0" borderId="27" xfId="0" applyNumberFormat="1" applyFont="1" applyFill="1" applyBorder="1" applyAlignment="1" applyProtection="1">
      <alignment horizontal="center" vertical="center"/>
      <protection/>
    </xf>
    <xf numFmtId="190" fontId="2" fillId="0" borderId="75" xfId="0" applyNumberFormat="1" applyFont="1" applyFill="1" applyBorder="1" applyAlignment="1" applyProtection="1">
      <alignment horizontal="center" vertical="center"/>
      <protection/>
    </xf>
    <xf numFmtId="200" fontId="7" fillId="0" borderId="26" xfId="0" applyNumberFormat="1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1" fontId="2" fillId="0" borderId="23" xfId="0" applyNumberFormat="1" applyFont="1" applyFill="1" applyBorder="1" applyAlignment="1">
      <alignment horizontal="center" vertical="center" wrapText="1"/>
    </xf>
    <xf numFmtId="1" fontId="2" fillId="0" borderId="26" xfId="0" applyNumberFormat="1" applyFont="1" applyFill="1" applyBorder="1" applyAlignment="1">
      <alignment horizontal="center" vertical="center" wrapText="1"/>
    </xf>
    <xf numFmtId="1" fontId="2" fillId="0" borderId="27" xfId="0" applyNumberFormat="1" applyFont="1" applyFill="1" applyBorder="1" applyAlignment="1">
      <alignment horizontal="center" vertical="center" wrapText="1"/>
    </xf>
    <xf numFmtId="200" fontId="2" fillId="0" borderId="22" xfId="0" applyNumberFormat="1" applyFont="1" applyFill="1" applyBorder="1" applyAlignment="1" applyProtection="1">
      <alignment vertical="center"/>
      <protection/>
    </xf>
    <xf numFmtId="200" fontId="2" fillId="0" borderId="10" xfId="0" applyNumberFormat="1" applyFont="1" applyFill="1" applyBorder="1" applyAlignment="1" applyProtection="1">
      <alignment vertical="center"/>
      <protection/>
    </xf>
    <xf numFmtId="200" fontId="2" fillId="0" borderId="51" xfId="0" applyNumberFormat="1" applyFont="1" applyFill="1" applyBorder="1" applyAlignment="1" applyProtection="1">
      <alignment vertical="center"/>
      <protection/>
    </xf>
    <xf numFmtId="190" fontId="2" fillId="0" borderId="23" xfId="0" applyNumberFormat="1" applyFont="1" applyFill="1" applyBorder="1" applyAlignment="1">
      <alignment horizontal="center" vertical="center" wrapText="1"/>
    </xf>
    <xf numFmtId="49" fontId="2" fillId="0" borderId="32" xfId="0" applyNumberFormat="1" applyFont="1" applyFill="1" applyBorder="1" applyAlignment="1" applyProtection="1">
      <alignment horizontal="center" vertical="center"/>
      <protection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201" fontId="2" fillId="0" borderId="35" xfId="0" applyNumberFormat="1" applyFont="1" applyFill="1" applyBorder="1" applyAlignment="1" applyProtection="1">
      <alignment horizontal="center" vertical="center"/>
      <protection/>
    </xf>
    <xf numFmtId="0" fontId="2" fillId="0" borderId="23" xfId="0" applyFont="1" applyFill="1" applyBorder="1" applyAlignment="1">
      <alignment horizontal="center" vertical="center" wrapText="1"/>
    </xf>
    <xf numFmtId="1" fontId="2" fillId="0" borderId="32" xfId="0" applyNumberFormat="1" applyFont="1" applyFill="1" applyBorder="1" applyAlignment="1">
      <alignment horizontal="center" vertical="center" wrapText="1"/>
    </xf>
    <xf numFmtId="1" fontId="2" fillId="0" borderId="34" xfId="0" applyNumberFormat="1" applyFont="1" applyFill="1" applyBorder="1" applyAlignment="1">
      <alignment horizontal="center" vertical="center" wrapText="1"/>
    </xf>
    <xf numFmtId="1" fontId="2" fillId="0" borderId="35" xfId="0" applyNumberFormat="1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left" vertical="center" wrapText="1"/>
    </xf>
    <xf numFmtId="201" fontId="25" fillId="0" borderId="31" xfId="0" applyNumberFormat="1" applyFont="1" applyFill="1" applyBorder="1" applyAlignment="1" applyProtection="1">
      <alignment horizontal="center" vertical="center"/>
      <protection/>
    </xf>
    <xf numFmtId="0" fontId="2" fillId="0" borderId="23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 wrapText="1"/>
    </xf>
    <xf numFmtId="49" fontId="2" fillId="0" borderId="45" xfId="0" applyNumberFormat="1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201" fontId="25" fillId="0" borderId="47" xfId="0" applyNumberFormat="1" applyFont="1" applyFill="1" applyBorder="1" applyAlignment="1" applyProtection="1">
      <alignment horizontal="center" vertical="center"/>
      <protection/>
    </xf>
    <xf numFmtId="190" fontId="7" fillId="0" borderId="76" xfId="0" applyNumberFormat="1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>
      <alignment horizontal="center" vertical="center" wrapText="1"/>
    </xf>
    <xf numFmtId="200" fontId="7" fillId="0" borderId="46" xfId="0" applyNumberFormat="1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/>
    </xf>
    <xf numFmtId="0" fontId="2" fillId="0" borderId="118" xfId="0" applyFont="1" applyFill="1" applyBorder="1" applyAlignment="1">
      <alignment horizontal="center" vertical="center" wrapText="1"/>
    </xf>
    <xf numFmtId="1" fontId="2" fillId="0" borderId="46" xfId="0" applyNumberFormat="1" applyFont="1" applyFill="1" applyBorder="1" applyAlignment="1">
      <alignment horizontal="center" vertical="center" wrapText="1"/>
    </xf>
    <xf numFmtId="200" fontId="2" fillId="0" borderId="119" xfId="0" applyNumberFormat="1" applyFont="1" applyFill="1" applyBorder="1" applyAlignment="1" applyProtection="1">
      <alignment vertical="center"/>
      <protection/>
    </xf>
    <xf numFmtId="200" fontId="2" fillId="0" borderId="120" xfId="0" applyNumberFormat="1" applyFont="1" applyFill="1" applyBorder="1" applyAlignment="1" applyProtection="1">
      <alignment vertical="center"/>
      <protection/>
    </xf>
    <xf numFmtId="200" fontId="2" fillId="0" borderId="59" xfId="0" applyNumberFormat="1" applyFont="1" applyFill="1" applyBorder="1" applyAlignment="1" applyProtection="1">
      <alignment vertical="center"/>
      <protection/>
    </xf>
    <xf numFmtId="1" fontId="7" fillId="0" borderId="121" xfId="0" applyNumberFormat="1" applyFont="1" applyFill="1" applyBorder="1" applyAlignment="1" applyProtection="1">
      <alignment horizontal="center" vertical="center"/>
      <protection/>
    </xf>
    <xf numFmtId="1" fontId="7" fillId="0" borderId="122" xfId="0" applyNumberFormat="1" applyFont="1" applyFill="1" applyBorder="1" applyAlignment="1" applyProtection="1">
      <alignment horizontal="center" vertical="center"/>
      <protection/>
    </xf>
    <xf numFmtId="1" fontId="7" fillId="0" borderId="123" xfId="0" applyNumberFormat="1" applyFont="1" applyFill="1" applyBorder="1" applyAlignment="1" applyProtection="1">
      <alignment horizontal="center" vertical="center"/>
      <protection/>
    </xf>
    <xf numFmtId="190" fontId="7" fillId="0" borderId="121" xfId="0" applyNumberFormat="1" applyFont="1" applyFill="1" applyBorder="1" applyAlignment="1" applyProtection="1">
      <alignment horizontal="center" vertical="center"/>
      <protection/>
    </xf>
    <xf numFmtId="1" fontId="7" fillId="0" borderId="124" xfId="0" applyNumberFormat="1" applyFont="1" applyFill="1" applyBorder="1" applyAlignment="1" applyProtection="1">
      <alignment horizontal="center" vertical="center"/>
      <protection/>
    </xf>
    <xf numFmtId="200" fontId="2" fillId="0" borderId="125" xfId="0" applyNumberFormat="1" applyFont="1" applyFill="1" applyBorder="1" applyAlignment="1" applyProtection="1">
      <alignment vertical="center"/>
      <protection/>
    </xf>
    <xf numFmtId="200" fontId="2" fillId="0" borderId="126" xfId="0" applyNumberFormat="1" applyFont="1" applyFill="1" applyBorder="1" applyAlignment="1" applyProtection="1">
      <alignment vertical="center"/>
      <protection/>
    </xf>
    <xf numFmtId="200" fontId="2" fillId="0" borderId="127" xfId="0" applyNumberFormat="1" applyFont="1" applyFill="1" applyBorder="1" applyAlignment="1" applyProtection="1">
      <alignment vertical="center"/>
      <protection/>
    </xf>
    <xf numFmtId="1" fontId="7" fillId="0" borderId="16" xfId="0" applyNumberFormat="1" applyFont="1" applyFill="1" applyBorder="1" applyAlignment="1" applyProtection="1">
      <alignment horizontal="center" vertical="center"/>
      <protection/>
    </xf>
    <xf numFmtId="200" fontId="2" fillId="0" borderId="81" xfId="0" applyNumberFormat="1" applyFont="1" applyFill="1" applyBorder="1" applyAlignment="1" applyProtection="1">
      <alignment vertical="center"/>
      <protection/>
    </xf>
    <xf numFmtId="200" fontId="2" fillId="0" borderId="82" xfId="0" applyNumberFormat="1" applyFont="1" applyFill="1" applyBorder="1" applyAlignment="1" applyProtection="1">
      <alignment vertical="center"/>
      <protection/>
    </xf>
    <xf numFmtId="200" fontId="2" fillId="0" borderId="128" xfId="0" applyNumberFormat="1" applyFont="1" applyFill="1" applyBorder="1" applyAlignment="1" applyProtection="1">
      <alignment vertical="center"/>
      <protection/>
    </xf>
    <xf numFmtId="190" fontId="7" fillId="0" borderId="129" xfId="0" applyNumberFormat="1" applyFont="1" applyFill="1" applyBorder="1" applyAlignment="1" applyProtection="1">
      <alignment horizontal="center" vertical="center"/>
      <protection/>
    </xf>
    <xf numFmtId="1" fontId="7" fillId="0" borderId="130" xfId="0" applyNumberFormat="1" applyFont="1" applyFill="1" applyBorder="1" applyAlignment="1" applyProtection="1">
      <alignment horizontal="center" vertical="center"/>
      <protection/>
    </xf>
    <xf numFmtId="1" fontId="7" fillId="0" borderId="131" xfId="0" applyNumberFormat="1" applyFont="1" applyFill="1" applyBorder="1" applyAlignment="1" applyProtection="1">
      <alignment horizontal="center" vertical="center"/>
      <protection/>
    </xf>
    <xf numFmtId="1" fontId="7" fillId="0" borderId="132" xfId="0" applyNumberFormat="1" applyFont="1" applyFill="1" applyBorder="1" applyAlignment="1" applyProtection="1">
      <alignment horizontal="center" vertical="center"/>
      <protection/>
    </xf>
    <xf numFmtId="49" fontId="2" fillId="0" borderId="38" xfId="0" applyNumberFormat="1" applyFont="1" applyFill="1" applyBorder="1" applyAlignment="1">
      <alignment vertical="center" wrapText="1"/>
    </xf>
    <xf numFmtId="0" fontId="2" fillId="0" borderId="23" xfId="0" applyNumberFormat="1" applyFont="1" applyFill="1" applyBorder="1" applyAlignment="1">
      <alignment horizontal="center" vertical="center"/>
    </xf>
    <xf numFmtId="49" fontId="2" fillId="0" borderId="26" xfId="0" applyNumberFormat="1" applyFont="1" applyFill="1" applyBorder="1" applyAlignment="1">
      <alignment horizontal="center" vertical="center"/>
    </xf>
    <xf numFmtId="0" fontId="2" fillId="0" borderId="31" xfId="0" applyNumberFormat="1" applyFont="1" applyFill="1" applyBorder="1" applyAlignment="1" applyProtection="1">
      <alignment horizontal="center" vertical="center"/>
      <protection/>
    </xf>
    <xf numFmtId="190" fontId="2" fillId="0" borderId="133" xfId="0" applyNumberFormat="1" applyFont="1" applyFill="1" applyBorder="1" applyAlignment="1" applyProtection="1">
      <alignment horizontal="center" vertical="center"/>
      <protection/>
    </xf>
    <xf numFmtId="1" fontId="2" fillId="0" borderId="23" xfId="0" applyNumberFormat="1" applyFont="1" applyFill="1" applyBorder="1" applyAlignment="1">
      <alignment horizontal="center" vertical="center"/>
    </xf>
    <xf numFmtId="1" fontId="7" fillId="0" borderId="26" xfId="0" applyNumberFormat="1" applyFont="1" applyFill="1" applyBorder="1" applyAlignment="1">
      <alignment horizontal="center" vertical="center"/>
    </xf>
    <xf numFmtId="0" fontId="7" fillId="0" borderId="26" xfId="0" applyNumberFormat="1" applyFont="1" applyFill="1" applyBorder="1" applyAlignment="1">
      <alignment horizontal="center" vertical="center"/>
    </xf>
    <xf numFmtId="1" fontId="7" fillId="0" borderId="31" xfId="0" applyNumberFormat="1" applyFont="1" applyFill="1" applyBorder="1" applyAlignment="1">
      <alignment horizontal="center" vertical="center" wrapText="1"/>
    </xf>
    <xf numFmtId="1" fontId="2" fillId="0" borderId="37" xfId="0" applyNumberFormat="1" applyFont="1" applyFill="1" applyBorder="1" applyAlignment="1">
      <alignment horizontal="center" vertical="center" wrapText="1"/>
    </xf>
    <xf numFmtId="0" fontId="2" fillId="0" borderId="42" xfId="0" applyNumberFormat="1" applyFont="1" applyFill="1" applyBorder="1" applyAlignment="1">
      <alignment horizontal="center" vertical="center" wrapText="1"/>
    </xf>
    <xf numFmtId="0" fontId="2" fillId="0" borderId="25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horizontal="center" vertical="center" wrapText="1"/>
    </xf>
    <xf numFmtId="201" fontId="25" fillId="0" borderId="134" xfId="0" applyNumberFormat="1" applyFont="1" applyFill="1" applyBorder="1" applyAlignment="1" applyProtection="1">
      <alignment horizontal="center" vertical="center"/>
      <protection/>
    </xf>
    <xf numFmtId="201" fontId="25" fillId="0" borderId="10" xfId="0" applyNumberFormat="1" applyFont="1" applyFill="1" applyBorder="1" applyAlignment="1" applyProtection="1">
      <alignment horizontal="center" vertical="center"/>
      <protection/>
    </xf>
    <xf numFmtId="201" fontId="25" fillId="0" borderId="51" xfId="0" applyNumberFormat="1" applyFont="1" applyFill="1" applyBorder="1" applyAlignment="1" applyProtection="1">
      <alignment horizontal="center" vertical="center"/>
      <protection/>
    </xf>
    <xf numFmtId="0" fontId="2" fillId="0" borderId="38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/>
    </xf>
    <xf numFmtId="190" fontId="7" fillId="0" borderId="133" xfId="0" applyNumberFormat="1" applyFont="1" applyFill="1" applyBorder="1" applyAlignment="1" applyProtection="1">
      <alignment horizontal="center" vertical="center"/>
      <protection/>
    </xf>
    <xf numFmtId="1" fontId="7" fillId="0" borderId="23" xfId="0" applyNumberFormat="1" applyFont="1" applyFill="1" applyBorder="1" applyAlignment="1">
      <alignment horizontal="center" vertical="center"/>
    </xf>
    <xf numFmtId="49" fontId="7" fillId="0" borderId="26" xfId="0" applyNumberFormat="1" applyFont="1" applyFill="1" applyBorder="1" applyAlignment="1">
      <alignment horizontal="center" vertical="center"/>
    </xf>
    <xf numFmtId="49" fontId="2" fillId="0" borderId="27" xfId="0" applyNumberFormat="1" applyFont="1" applyFill="1" applyBorder="1" applyAlignment="1">
      <alignment vertical="center" wrapText="1"/>
    </xf>
    <xf numFmtId="49" fontId="2" fillId="0" borderId="23" xfId="0" applyNumberFormat="1" applyFont="1" applyFill="1" applyBorder="1" applyAlignment="1">
      <alignment horizontal="center" vertical="center"/>
    </xf>
    <xf numFmtId="190" fontId="2" fillId="0" borderId="135" xfId="0" applyNumberFormat="1" applyFont="1" applyFill="1" applyBorder="1" applyAlignment="1" applyProtection="1">
      <alignment horizontal="center" vertical="center"/>
      <protection/>
    </xf>
    <xf numFmtId="1" fontId="2" fillId="0" borderId="26" xfId="0" applyNumberFormat="1" applyFont="1" applyFill="1" applyBorder="1" applyAlignment="1" applyProtection="1">
      <alignment horizontal="center" vertical="center"/>
      <protection/>
    </xf>
    <xf numFmtId="1" fontId="2" fillId="0" borderId="31" xfId="0" applyNumberFormat="1" applyFont="1" applyFill="1" applyBorder="1" applyAlignment="1" applyProtection="1">
      <alignment horizontal="center" vertical="center"/>
      <protection/>
    </xf>
    <xf numFmtId="200" fontId="2" fillId="0" borderId="134" xfId="0" applyNumberFormat="1" applyFont="1" applyFill="1" applyBorder="1" applyAlignment="1" applyProtection="1">
      <alignment vertical="center"/>
      <protection/>
    </xf>
    <xf numFmtId="49" fontId="2" fillId="0" borderId="23" xfId="0" applyNumberFormat="1" applyFont="1" applyFill="1" applyBorder="1" applyAlignment="1" applyProtection="1">
      <alignment horizontal="center" vertical="center"/>
      <protection/>
    </xf>
    <xf numFmtId="200" fontId="2" fillId="0" borderId="26" xfId="0" applyNumberFormat="1" applyFont="1" applyFill="1" applyBorder="1" applyAlignment="1">
      <alignment horizontal="center" vertical="center" wrapText="1"/>
    </xf>
    <xf numFmtId="1" fontId="2" fillId="0" borderId="26" xfId="0" applyNumberFormat="1" applyFont="1" applyFill="1" applyBorder="1" applyAlignment="1">
      <alignment horizontal="center" vertical="center"/>
    </xf>
    <xf numFmtId="1" fontId="2" fillId="0" borderId="31" xfId="0" applyNumberFormat="1" applyFont="1" applyFill="1" applyBorder="1" applyAlignment="1">
      <alignment horizontal="center" vertical="center" wrapText="1"/>
    </xf>
    <xf numFmtId="1" fontId="2" fillId="0" borderId="25" xfId="0" applyNumberFormat="1" applyFont="1" applyFill="1" applyBorder="1" applyAlignment="1">
      <alignment horizontal="center" vertical="center" wrapText="1"/>
    </xf>
    <xf numFmtId="190" fontId="7" fillId="0" borderId="135" xfId="0" applyNumberFormat="1" applyFont="1" applyFill="1" applyBorder="1" applyAlignment="1" applyProtection="1">
      <alignment horizontal="center" vertical="center"/>
      <protection/>
    </xf>
    <xf numFmtId="49" fontId="2" fillId="0" borderId="25" xfId="0" applyNumberFormat="1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0" fontId="25" fillId="0" borderId="31" xfId="0" applyNumberFormat="1" applyFont="1" applyFill="1" applyBorder="1" applyAlignment="1" applyProtection="1">
      <alignment horizontal="center" vertical="center"/>
      <protection/>
    </xf>
    <xf numFmtId="1" fontId="7" fillId="0" borderId="26" xfId="0" applyNumberFormat="1" applyFont="1" applyFill="1" applyBorder="1" applyAlignment="1" applyProtection="1">
      <alignment horizontal="center" vertical="center"/>
      <protection/>
    </xf>
    <xf numFmtId="49" fontId="7" fillId="0" borderId="26" xfId="0" applyNumberFormat="1" applyFont="1" applyFill="1" applyBorder="1" applyAlignment="1" applyProtection="1">
      <alignment horizontal="center" vertical="center"/>
      <protection/>
    </xf>
    <xf numFmtId="1" fontId="7" fillId="0" borderId="31" xfId="0" applyNumberFormat="1" applyFont="1" applyFill="1" applyBorder="1" applyAlignment="1" applyProtection="1">
      <alignment horizontal="center" vertical="center"/>
      <protection/>
    </xf>
    <xf numFmtId="2" fontId="2" fillId="0" borderId="25" xfId="0" applyNumberFormat="1" applyFont="1" applyFill="1" applyBorder="1" applyAlignment="1">
      <alignment horizontal="center" vertical="center" wrapText="1"/>
    </xf>
    <xf numFmtId="200" fontId="7" fillId="0" borderId="31" xfId="0" applyNumberFormat="1" applyFont="1" applyFill="1" applyBorder="1" applyAlignment="1">
      <alignment horizontal="center" vertical="center" wrapText="1"/>
    </xf>
    <xf numFmtId="49" fontId="26" fillId="0" borderId="23" xfId="0" applyNumberFormat="1" applyFont="1" applyFill="1" applyBorder="1" applyAlignment="1">
      <alignment horizontal="center" vertical="center"/>
    </xf>
    <xf numFmtId="49" fontId="26" fillId="0" borderId="26" xfId="0" applyNumberFormat="1" applyFont="1" applyFill="1" applyBorder="1" applyAlignment="1">
      <alignment horizontal="center" vertical="center"/>
    </xf>
    <xf numFmtId="0" fontId="26" fillId="0" borderId="31" xfId="0" applyNumberFormat="1" applyFont="1" applyFill="1" applyBorder="1" applyAlignment="1" applyProtection="1">
      <alignment horizontal="center" vertical="center"/>
      <protection/>
    </xf>
    <xf numFmtId="2" fontId="2" fillId="0" borderId="23" xfId="0" applyNumberFormat="1" applyFont="1" applyFill="1" applyBorder="1" applyAlignment="1">
      <alignment horizontal="center" vertical="center" wrapText="1"/>
    </xf>
    <xf numFmtId="49" fontId="7" fillId="0" borderId="26" xfId="0" applyNumberFormat="1" applyFont="1" applyFill="1" applyBorder="1" applyAlignment="1">
      <alignment horizontal="center" vertical="center" wrapText="1"/>
    </xf>
    <xf numFmtId="200" fontId="2" fillId="0" borderId="31" xfId="0" applyNumberFormat="1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1" fontId="26" fillId="0" borderId="26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vertical="center" wrapText="1"/>
    </xf>
    <xf numFmtId="49" fontId="2" fillId="0" borderId="51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49" fontId="2" fillId="0" borderId="32" xfId="0" applyNumberFormat="1" applyFont="1" applyFill="1" applyBorder="1" applyAlignment="1">
      <alignment horizontal="center" vertical="center" wrapText="1"/>
    </xf>
    <xf numFmtId="0" fontId="2" fillId="0" borderId="32" xfId="0" applyNumberFormat="1" applyFont="1" applyFill="1" applyBorder="1" applyAlignment="1">
      <alignment horizontal="center" vertical="center"/>
    </xf>
    <xf numFmtId="0" fontId="2" fillId="0" borderId="34" xfId="0" applyNumberFormat="1" applyFont="1" applyFill="1" applyBorder="1" applyAlignment="1">
      <alignment horizontal="center" vertical="center"/>
    </xf>
    <xf numFmtId="49" fontId="2" fillId="0" borderId="34" xfId="0" applyNumberFormat="1" applyFont="1" applyFill="1" applyBorder="1" applyAlignment="1">
      <alignment horizontal="center" vertical="center"/>
    </xf>
    <xf numFmtId="0" fontId="2" fillId="0" borderId="44" xfId="0" applyNumberFormat="1" applyFont="1" applyFill="1" applyBorder="1" applyAlignment="1" applyProtection="1">
      <alignment horizontal="center" vertical="center"/>
      <protection/>
    </xf>
    <xf numFmtId="190" fontId="7" fillId="0" borderId="136" xfId="0" applyNumberFormat="1" applyFont="1" applyFill="1" applyBorder="1" applyAlignment="1" applyProtection="1">
      <alignment horizontal="center" vertical="center"/>
      <protection/>
    </xf>
    <xf numFmtId="200" fontId="7" fillId="0" borderId="34" xfId="0" applyNumberFormat="1" applyFont="1" applyFill="1" applyBorder="1" applyAlignment="1">
      <alignment horizontal="center" vertical="center" wrapText="1"/>
    </xf>
    <xf numFmtId="1" fontId="7" fillId="0" borderId="34" xfId="0" applyNumberFormat="1" applyFont="1" applyFill="1" applyBorder="1" applyAlignment="1">
      <alignment horizontal="center" vertical="center"/>
    </xf>
    <xf numFmtId="0" fontId="7" fillId="0" borderId="34" xfId="0" applyNumberFormat="1" applyFont="1" applyFill="1" applyBorder="1" applyAlignment="1">
      <alignment horizontal="center" vertical="center"/>
    </xf>
    <xf numFmtId="1" fontId="7" fillId="0" borderId="44" xfId="0" applyNumberFormat="1" applyFont="1" applyFill="1" applyBorder="1" applyAlignment="1">
      <alignment horizontal="center" vertical="center" wrapText="1"/>
    </xf>
    <xf numFmtId="49" fontId="2" fillId="0" borderId="33" xfId="0" applyNumberFormat="1" applyFont="1" applyFill="1" applyBorder="1" applyAlignment="1">
      <alignment horizontal="center" vertical="center" wrapText="1"/>
    </xf>
    <xf numFmtId="49" fontId="2" fillId="0" borderId="34" xfId="0" applyNumberFormat="1" applyFont="1" applyFill="1" applyBorder="1" applyAlignment="1">
      <alignment horizontal="center" vertical="center" wrapText="1"/>
    </xf>
    <xf numFmtId="49" fontId="2" fillId="0" borderId="35" xfId="0" applyNumberFormat="1" applyFont="1" applyFill="1" applyBorder="1" applyAlignment="1">
      <alignment horizontal="center" vertical="center" wrapText="1"/>
    </xf>
    <xf numFmtId="0" fontId="2" fillId="0" borderId="34" xfId="0" applyNumberFormat="1" applyFont="1" applyFill="1" applyBorder="1" applyAlignment="1">
      <alignment horizontal="center" vertical="center" wrapText="1"/>
    </xf>
    <xf numFmtId="0" fontId="2" fillId="0" borderId="35" xfId="0" applyNumberFormat="1" applyFont="1" applyFill="1" applyBorder="1" applyAlignment="1">
      <alignment horizontal="center" vertical="center" wrapText="1"/>
    </xf>
    <xf numFmtId="190" fontId="2" fillId="0" borderId="136" xfId="0" applyNumberFormat="1" applyFont="1" applyFill="1" applyBorder="1" applyAlignment="1" applyProtection="1">
      <alignment horizontal="center" vertical="center"/>
      <protection/>
    </xf>
    <xf numFmtId="1" fontId="2" fillId="0" borderId="33" xfId="0" applyNumberFormat="1" applyFont="1" applyFill="1" applyBorder="1" applyAlignment="1">
      <alignment horizontal="center" vertical="center" wrapText="1"/>
    </xf>
    <xf numFmtId="1" fontId="7" fillId="0" borderId="13" xfId="0" applyNumberFormat="1" applyFont="1" applyFill="1" applyBorder="1" applyAlignment="1">
      <alignment horizontal="center" vertical="center" wrapText="1"/>
    </xf>
    <xf numFmtId="1" fontId="2" fillId="0" borderId="110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7" xfId="0" applyNumberFormat="1" applyFont="1" applyFill="1" applyBorder="1" applyAlignment="1" applyProtection="1">
      <alignment vertical="center"/>
      <protection/>
    </xf>
    <xf numFmtId="49" fontId="2" fillId="0" borderId="138" xfId="0" applyNumberFormat="1" applyFont="1" applyFill="1" applyBorder="1" applyAlignment="1" applyProtection="1">
      <alignment vertical="center"/>
      <protection/>
    </xf>
    <xf numFmtId="49" fontId="2" fillId="0" borderId="139" xfId="0" applyNumberFormat="1" applyFont="1" applyFill="1" applyBorder="1" applyAlignment="1" applyProtection="1">
      <alignment vertical="center"/>
      <protection/>
    </xf>
    <xf numFmtId="49" fontId="2" fillId="0" borderId="12" xfId="0" applyNumberFormat="1" applyFont="1" applyFill="1" applyBorder="1" applyAlignment="1" applyProtection="1">
      <alignment vertical="center"/>
      <protection/>
    </xf>
    <xf numFmtId="49" fontId="2" fillId="0" borderId="13" xfId="0" applyNumberFormat="1" applyFont="1" applyFill="1" applyBorder="1" applyAlignment="1" applyProtection="1">
      <alignment vertical="center"/>
      <protection/>
    </xf>
    <xf numFmtId="49" fontId="2" fillId="0" borderId="14" xfId="0" applyNumberFormat="1" applyFont="1" applyFill="1" applyBorder="1" applyAlignment="1" applyProtection="1">
      <alignment vertical="center"/>
      <protection/>
    </xf>
    <xf numFmtId="49" fontId="7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3" xfId="0" applyNumberFormat="1" applyFont="1" applyFill="1" applyBorder="1" applyAlignment="1" applyProtection="1">
      <alignment horizontal="center" vertical="center"/>
      <protection/>
    </xf>
    <xf numFmtId="49" fontId="7" fillId="0" borderId="110" xfId="0" applyNumberFormat="1" applyFont="1" applyFill="1" applyBorder="1" applyAlignment="1" applyProtection="1">
      <alignment horizontal="center" vertical="center"/>
      <protection/>
    </xf>
    <xf numFmtId="49" fontId="2" fillId="0" borderId="134" xfId="0" applyNumberFormat="1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 vertical="center" wrapText="1"/>
    </xf>
    <xf numFmtId="0" fontId="2" fillId="0" borderId="36" xfId="0" applyNumberFormat="1" applyFont="1" applyFill="1" applyBorder="1" applyAlignment="1" applyProtection="1">
      <alignment horizontal="center" vertical="center"/>
      <protection/>
    </xf>
    <xf numFmtId="0" fontId="25" fillId="0" borderId="42" xfId="0" applyNumberFormat="1" applyFont="1" applyFill="1" applyBorder="1" applyAlignment="1" applyProtection="1">
      <alignment horizontal="center" vertical="center"/>
      <protection/>
    </xf>
    <xf numFmtId="200" fontId="7" fillId="0" borderId="43" xfId="0" applyNumberFormat="1" applyFont="1" applyFill="1" applyBorder="1" applyAlignment="1">
      <alignment horizontal="center" vertical="center" wrapText="1"/>
    </xf>
    <xf numFmtId="49" fontId="7" fillId="0" borderId="37" xfId="0" applyNumberFormat="1" applyFont="1" applyFill="1" applyBorder="1" applyAlignment="1">
      <alignment horizontal="center" vertical="center"/>
    </xf>
    <xf numFmtId="49" fontId="2" fillId="0" borderId="70" xfId="0" applyNumberFormat="1" applyFont="1" applyFill="1" applyBorder="1" applyAlignment="1">
      <alignment horizontal="center" vertical="center" wrapText="1"/>
    </xf>
    <xf numFmtId="49" fontId="2" fillId="0" borderId="38" xfId="0" applyNumberFormat="1" applyFont="1" applyFill="1" applyBorder="1" applyAlignment="1">
      <alignment horizontal="center" vertical="center" wrapText="1"/>
    </xf>
    <xf numFmtId="49" fontId="2" fillId="0" borderId="140" xfId="0" applyNumberFormat="1" applyFont="1" applyFill="1" applyBorder="1" applyAlignment="1" applyProtection="1">
      <alignment vertical="center"/>
      <protection/>
    </xf>
    <xf numFmtId="49" fontId="2" fillId="0" borderId="141" xfId="0" applyNumberFormat="1" applyFont="1" applyFill="1" applyBorder="1" applyAlignment="1" applyProtection="1">
      <alignment horizontal="center" vertical="center"/>
      <protection/>
    </xf>
    <xf numFmtId="49" fontId="2" fillId="0" borderId="142" xfId="0" applyNumberFormat="1" applyFont="1" applyFill="1" applyBorder="1" applyAlignment="1" applyProtection="1">
      <alignment vertical="center"/>
      <protection/>
    </xf>
    <xf numFmtId="201" fontId="2" fillId="0" borderId="31" xfId="0" applyNumberFormat="1" applyFont="1" applyFill="1" applyBorder="1" applyAlignment="1" applyProtection="1">
      <alignment horizontal="center" vertical="center"/>
      <protection/>
    </xf>
    <xf numFmtId="1" fontId="2" fillId="0" borderId="23" xfId="0" applyNumberFormat="1" applyFont="1" applyFill="1" applyBorder="1" applyAlignment="1" applyProtection="1">
      <alignment horizontal="center" vertical="center"/>
      <protection/>
    </xf>
    <xf numFmtId="49" fontId="2" fillId="0" borderId="28" xfId="0" applyNumberFormat="1" applyFont="1" applyFill="1" applyBorder="1" applyAlignment="1" applyProtection="1">
      <alignment horizontal="center" vertical="center"/>
      <protection/>
    </xf>
    <xf numFmtId="49" fontId="2" fillId="0" borderId="29" xfId="0" applyNumberFormat="1" applyFont="1" applyFill="1" applyBorder="1" applyAlignment="1" applyProtection="1">
      <alignment horizontal="center" vertical="center"/>
      <protection/>
    </xf>
    <xf numFmtId="49" fontId="2" fillId="0" borderId="30" xfId="0" applyNumberFormat="1" applyFont="1" applyFill="1" applyBorder="1" applyAlignment="1" applyProtection="1">
      <alignment horizontal="center" vertical="center"/>
      <protection/>
    </xf>
    <xf numFmtId="1" fontId="7" fillId="0" borderId="26" xfId="0" applyNumberFormat="1" applyFont="1" applyFill="1" applyBorder="1" applyAlignment="1">
      <alignment horizontal="center" vertical="center" wrapText="1"/>
    </xf>
    <xf numFmtId="0" fontId="7" fillId="0" borderId="26" xfId="0" applyNumberFormat="1" applyFont="1" applyFill="1" applyBorder="1" applyAlignment="1">
      <alignment horizontal="center" vertical="center" wrapText="1"/>
    </xf>
    <xf numFmtId="200" fontId="2" fillId="0" borderId="31" xfId="0" applyNumberFormat="1" applyFont="1" applyFill="1" applyBorder="1" applyAlignment="1" applyProtection="1">
      <alignment vertical="center" wrapText="1"/>
      <protection/>
    </xf>
    <xf numFmtId="16" fontId="2" fillId="0" borderId="28" xfId="0" applyNumberFormat="1" applyFont="1" applyFill="1" applyBorder="1" applyAlignment="1" applyProtection="1">
      <alignment horizontal="center" vertical="center"/>
      <protection/>
    </xf>
    <xf numFmtId="0" fontId="2" fillId="0" borderId="27" xfId="0" applyFont="1" applyFill="1" applyBorder="1" applyAlignment="1">
      <alignment vertical="center" wrapText="1"/>
    </xf>
    <xf numFmtId="49" fontId="2" fillId="0" borderId="31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 applyProtection="1">
      <alignment vertical="center"/>
      <protection/>
    </xf>
    <xf numFmtId="49" fontId="2" fillId="0" borderId="30" xfId="0" applyNumberFormat="1" applyFont="1" applyFill="1" applyBorder="1" applyAlignment="1" applyProtection="1">
      <alignment vertical="center"/>
      <protection/>
    </xf>
    <xf numFmtId="49" fontId="2" fillId="0" borderId="143" xfId="0" applyNumberFormat="1" applyFont="1" applyFill="1" applyBorder="1" applyAlignment="1">
      <alignment horizontal="center" vertical="center" wrapText="1"/>
    </xf>
    <xf numFmtId="49" fontId="2" fillId="0" borderId="35" xfId="0" applyNumberFormat="1" applyFont="1" applyFill="1" applyBorder="1" applyAlignment="1">
      <alignment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5" fillId="0" borderId="44" xfId="0" applyNumberFormat="1" applyFont="1" applyFill="1" applyBorder="1" applyAlignment="1" applyProtection="1">
      <alignment horizontal="center" vertical="center"/>
      <protection/>
    </xf>
    <xf numFmtId="0" fontId="7" fillId="0" borderId="32" xfId="0" applyFont="1" applyFill="1" applyBorder="1" applyAlignment="1">
      <alignment horizontal="center" vertical="center" wrapText="1"/>
    </xf>
    <xf numFmtId="0" fontId="7" fillId="0" borderId="34" xfId="0" applyNumberFormat="1" applyFont="1" applyFill="1" applyBorder="1" applyAlignment="1">
      <alignment horizontal="center" vertical="center" wrapText="1"/>
    </xf>
    <xf numFmtId="49" fontId="7" fillId="0" borderId="34" xfId="0" applyNumberFormat="1" applyFont="1" applyFill="1" applyBorder="1" applyAlignment="1">
      <alignment horizontal="center" vertical="center" wrapText="1"/>
    </xf>
    <xf numFmtId="200" fontId="7" fillId="0" borderId="44" xfId="0" applyNumberFormat="1" applyFont="1" applyFill="1" applyBorder="1" applyAlignment="1">
      <alignment horizontal="center" vertical="center" wrapText="1"/>
    </xf>
    <xf numFmtId="49" fontId="2" fillId="0" borderId="44" xfId="0" applyNumberFormat="1" applyFont="1" applyFill="1" applyBorder="1" applyAlignment="1">
      <alignment horizontal="center" vertical="center" wrapText="1"/>
    </xf>
    <xf numFmtId="49" fontId="2" fillId="0" borderId="144" xfId="0" applyNumberFormat="1" applyFont="1" applyFill="1" applyBorder="1" applyAlignment="1" applyProtection="1">
      <alignment vertical="center"/>
      <protection/>
    </xf>
    <xf numFmtId="0" fontId="2" fillId="0" borderId="145" xfId="0" applyNumberFormat="1" applyFont="1" applyFill="1" applyBorder="1" applyAlignment="1" applyProtection="1">
      <alignment horizontal="center" vertical="center"/>
      <protection/>
    </xf>
    <xf numFmtId="49" fontId="2" fillId="0" borderId="146" xfId="0" applyNumberFormat="1" applyFont="1" applyFill="1" applyBorder="1" applyAlignment="1" applyProtection="1">
      <alignment vertical="center"/>
      <protection/>
    </xf>
    <xf numFmtId="0" fontId="2" fillId="0" borderId="29" xfId="0" applyNumberFormat="1" applyFont="1" applyFill="1" applyBorder="1" applyAlignment="1" applyProtection="1">
      <alignment horizontal="center" vertical="center"/>
      <protection/>
    </xf>
    <xf numFmtId="49" fontId="7" fillId="0" borderId="30" xfId="0" applyNumberFormat="1" applyFont="1" applyFill="1" applyBorder="1" applyAlignment="1" applyProtection="1">
      <alignment vertical="center"/>
      <protection/>
    </xf>
    <xf numFmtId="49" fontId="2" fillId="0" borderId="147" xfId="0" applyNumberFormat="1" applyFont="1" applyFill="1" applyBorder="1" applyAlignment="1">
      <alignment vertical="center" wrapText="1"/>
    </xf>
    <xf numFmtId="0" fontId="2" fillId="0" borderId="148" xfId="0" applyFont="1" applyFill="1" applyBorder="1" applyAlignment="1">
      <alignment horizontal="center" vertical="center" wrapText="1"/>
    </xf>
    <xf numFmtId="0" fontId="2" fillId="0" borderId="149" xfId="0" applyFont="1" applyFill="1" applyBorder="1" applyAlignment="1">
      <alignment horizontal="center" vertical="center" wrapText="1"/>
    </xf>
    <xf numFmtId="0" fontId="25" fillId="0" borderId="150" xfId="0" applyNumberFormat="1" applyFont="1" applyFill="1" applyBorder="1" applyAlignment="1" applyProtection="1">
      <alignment horizontal="center" vertical="center"/>
      <protection/>
    </xf>
    <xf numFmtId="190" fontId="7" fillId="0" borderId="151" xfId="0" applyNumberFormat="1" applyFont="1" applyFill="1" applyBorder="1" applyAlignment="1" applyProtection="1">
      <alignment horizontal="center" vertical="center"/>
      <protection/>
    </xf>
    <xf numFmtId="0" fontId="7" fillId="0" borderId="148" xfId="0" applyFont="1" applyFill="1" applyBorder="1" applyAlignment="1">
      <alignment horizontal="center" vertical="center" wrapText="1"/>
    </xf>
    <xf numFmtId="200" fontId="7" fillId="0" borderId="149" xfId="0" applyNumberFormat="1" applyFont="1" applyFill="1" applyBorder="1" applyAlignment="1">
      <alignment horizontal="center" vertical="center" wrapText="1"/>
    </xf>
    <xf numFmtId="49" fontId="7" fillId="0" borderId="149" xfId="0" applyNumberFormat="1" applyFont="1" applyFill="1" applyBorder="1" applyAlignment="1">
      <alignment horizontal="center" vertical="center" wrapText="1"/>
    </xf>
    <xf numFmtId="200" fontId="7" fillId="0" borderId="150" xfId="0" applyNumberFormat="1" applyFont="1" applyFill="1" applyBorder="1" applyAlignment="1">
      <alignment horizontal="center" vertical="center" wrapText="1"/>
    </xf>
    <xf numFmtId="49" fontId="2" fillId="0" borderId="152" xfId="0" applyNumberFormat="1" applyFont="1" applyFill="1" applyBorder="1" applyAlignment="1">
      <alignment horizontal="center" vertical="center" wrapText="1"/>
    </xf>
    <xf numFmtId="49" fontId="2" fillId="0" borderId="149" xfId="0" applyNumberFormat="1" applyFont="1" applyFill="1" applyBorder="1" applyAlignment="1">
      <alignment horizontal="center" vertical="center" wrapText="1"/>
    </xf>
    <xf numFmtId="49" fontId="2" fillId="0" borderId="153" xfId="0" applyNumberFormat="1" applyFont="1" applyFill="1" applyBorder="1" applyAlignment="1">
      <alignment horizontal="center" vertical="center" wrapText="1"/>
    </xf>
    <xf numFmtId="49" fontId="2" fillId="0" borderId="148" xfId="0" applyNumberFormat="1" applyFont="1" applyFill="1" applyBorder="1" applyAlignment="1">
      <alignment horizontal="center" vertical="center" wrapText="1"/>
    </xf>
    <xf numFmtId="49" fontId="2" fillId="0" borderId="150" xfId="0" applyNumberFormat="1" applyFont="1" applyFill="1" applyBorder="1" applyAlignment="1">
      <alignment horizontal="center" vertical="center" wrapText="1"/>
    </xf>
    <xf numFmtId="49" fontId="2" fillId="0" borderId="154" xfId="0" applyNumberFormat="1" applyFont="1" applyFill="1" applyBorder="1" applyAlignment="1" applyProtection="1">
      <alignment horizontal="center" vertical="center"/>
      <protection/>
    </xf>
    <xf numFmtId="49" fontId="2" fillId="0" borderId="155" xfId="0" applyNumberFormat="1" applyFont="1" applyFill="1" applyBorder="1" applyAlignment="1" applyProtection="1">
      <alignment horizontal="center" vertical="center"/>
      <protection/>
    </xf>
    <xf numFmtId="49" fontId="7" fillId="0" borderId="156" xfId="0" applyNumberFormat="1" applyFont="1" applyFill="1" applyBorder="1" applyAlignment="1" applyProtection="1">
      <alignment vertical="center"/>
      <protection/>
    </xf>
    <xf numFmtId="49" fontId="2" fillId="0" borderId="80" xfId="0" applyNumberFormat="1" applyFont="1" applyFill="1" applyBorder="1" applyAlignment="1">
      <alignment vertical="center" wrapText="1"/>
    </xf>
    <xf numFmtId="0" fontId="2" fillId="0" borderId="157" xfId="0" applyFont="1" applyFill="1" applyBorder="1" applyAlignment="1">
      <alignment horizontal="center" vertical="center" wrapText="1"/>
    </xf>
    <xf numFmtId="0" fontId="2" fillId="0" borderId="158" xfId="0" applyFont="1" applyFill="1" applyBorder="1" applyAlignment="1">
      <alignment horizontal="center" vertical="center" wrapText="1"/>
    </xf>
    <xf numFmtId="201" fontId="2" fillId="0" borderId="159" xfId="0" applyNumberFormat="1" applyFont="1" applyFill="1" applyBorder="1" applyAlignment="1" applyProtection="1">
      <alignment horizontal="center" vertical="center"/>
      <protection/>
    </xf>
    <xf numFmtId="190" fontId="2" fillId="0" borderId="160" xfId="0" applyNumberFormat="1" applyFont="1" applyFill="1" applyBorder="1" applyAlignment="1" applyProtection="1">
      <alignment horizontal="center" vertical="center"/>
      <protection/>
    </xf>
    <xf numFmtId="1" fontId="2" fillId="0" borderId="161" xfId="0" applyNumberFormat="1" applyFont="1" applyFill="1" applyBorder="1" applyAlignment="1" applyProtection="1">
      <alignment horizontal="center" vertical="center"/>
      <protection/>
    </xf>
    <xf numFmtId="200" fontId="7" fillId="0" borderId="158" xfId="0" applyNumberFormat="1" applyFont="1" applyFill="1" applyBorder="1" applyAlignment="1">
      <alignment horizontal="center" vertical="center" wrapText="1"/>
    </xf>
    <xf numFmtId="49" fontId="7" fillId="0" borderId="158" xfId="0" applyNumberFormat="1" applyFont="1" applyFill="1" applyBorder="1" applyAlignment="1">
      <alignment horizontal="center" vertical="center" wrapText="1"/>
    </xf>
    <xf numFmtId="200" fontId="7" fillId="0" borderId="159" xfId="0" applyNumberFormat="1" applyFont="1" applyFill="1" applyBorder="1" applyAlignment="1">
      <alignment horizontal="center" vertical="center" wrapText="1"/>
    </xf>
    <xf numFmtId="49" fontId="2" fillId="0" borderId="157" xfId="0" applyNumberFormat="1" applyFont="1" applyFill="1" applyBorder="1" applyAlignment="1">
      <alignment horizontal="center" vertical="center" wrapText="1"/>
    </xf>
    <xf numFmtId="49" fontId="2" fillId="0" borderId="158" xfId="0" applyNumberFormat="1" applyFont="1" applyFill="1" applyBorder="1" applyAlignment="1">
      <alignment horizontal="center" vertical="center" wrapText="1"/>
    </xf>
    <xf numFmtId="49" fontId="2" fillId="0" borderId="162" xfId="0" applyNumberFormat="1" applyFont="1" applyFill="1" applyBorder="1" applyAlignment="1">
      <alignment horizontal="center" vertical="center" wrapText="1"/>
    </xf>
    <xf numFmtId="49" fontId="2" fillId="0" borderId="159" xfId="0" applyNumberFormat="1" applyFont="1" applyFill="1" applyBorder="1" applyAlignment="1">
      <alignment horizontal="center" vertical="center" wrapText="1"/>
    </xf>
    <xf numFmtId="49" fontId="2" fillId="0" borderId="140" xfId="0" applyNumberFormat="1" applyFont="1" applyFill="1" applyBorder="1" applyAlignment="1" applyProtection="1">
      <alignment horizontal="center" vertical="center"/>
      <protection/>
    </xf>
    <xf numFmtId="49" fontId="2" fillId="0" borderId="142" xfId="0" applyNumberFormat="1" applyFont="1" applyFill="1" applyBorder="1" applyAlignment="1" applyProtection="1">
      <alignment horizontal="center" vertical="center"/>
      <protection/>
    </xf>
    <xf numFmtId="201" fontId="2" fillId="0" borderId="44" xfId="0" applyNumberFormat="1" applyFont="1" applyFill="1" applyBorder="1" applyAlignment="1" applyProtection="1">
      <alignment horizontal="center" vertical="center"/>
      <protection/>
    </xf>
    <xf numFmtId="190" fontId="2" fillId="0" borderId="163" xfId="0" applyNumberFormat="1" applyFont="1" applyFill="1" applyBorder="1" applyAlignment="1" applyProtection="1">
      <alignment horizontal="center" vertical="center"/>
      <protection/>
    </xf>
    <xf numFmtId="190" fontId="7" fillId="0" borderId="163" xfId="0" applyNumberFormat="1" applyFont="1" applyFill="1" applyBorder="1" applyAlignment="1" applyProtection="1">
      <alignment horizontal="center" vertical="center"/>
      <protection/>
    </xf>
    <xf numFmtId="0" fontId="7" fillId="0" borderId="25" xfId="0" applyFont="1" applyFill="1" applyBorder="1" applyAlignment="1">
      <alignment horizontal="center" vertical="center" wrapText="1"/>
    </xf>
    <xf numFmtId="49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7" fillId="0" borderId="136" xfId="0" applyFont="1" applyFill="1" applyBorder="1" applyAlignment="1">
      <alignment horizontal="center" vertical="center" wrapText="1"/>
    </xf>
    <xf numFmtId="1" fontId="7" fillId="0" borderId="164" xfId="0" applyNumberFormat="1" applyFont="1" applyFill="1" applyBorder="1" applyAlignment="1">
      <alignment horizontal="center" vertical="center" wrapText="1"/>
    </xf>
    <xf numFmtId="49" fontId="79" fillId="0" borderId="111" xfId="0" applyNumberFormat="1" applyFont="1" applyFill="1" applyBorder="1" applyAlignment="1">
      <alignment horizontal="center" vertical="center" wrapText="1"/>
    </xf>
    <xf numFmtId="49" fontId="79" fillId="0" borderId="112" xfId="0" applyNumberFormat="1" applyFont="1" applyFill="1" applyBorder="1" applyAlignment="1">
      <alignment horizontal="center" vertical="center" wrapText="1"/>
    </xf>
    <xf numFmtId="49" fontId="79" fillId="0" borderId="165" xfId="0" applyNumberFormat="1" applyFont="1" applyFill="1" applyBorder="1" applyAlignment="1">
      <alignment horizontal="center" vertical="center" wrapText="1"/>
    </xf>
    <xf numFmtId="49" fontId="79" fillId="0" borderId="166" xfId="0" applyNumberFormat="1" applyFont="1" applyFill="1" applyBorder="1" applyAlignment="1">
      <alignment horizontal="center" vertical="center" wrapText="1"/>
    </xf>
    <xf numFmtId="49" fontId="79" fillId="0" borderId="167" xfId="0" applyNumberFormat="1" applyFont="1" applyFill="1" applyBorder="1" applyAlignment="1">
      <alignment horizontal="center" vertical="center" wrapText="1"/>
    </xf>
    <xf numFmtId="49" fontId="79" fillId="0" borderId="111" xfId="0" applyNumberFormat="1" applyFont="1" applyFill="1" applyBorder="1" applyAlignment="1" applyProtection="1">
      <alignment horizontal="center" vertical="center"/>
      <protection/>
    </xf>
    <xf numFmtId="49" fontId="79" fillId="0" borderId="112" xfId="0" applyNumberFormat="1" applyFont="1" applyFill="1" applyBorder="1" applyAlignment="1" applyProtection="1">
      <alignment horizontal="center" vertical="center"/>
      <protection/>
    </xf>
    <xf numFmtId="49" fontId="79" fillId="0" borderId="113" xfId="0" applyNumberFormat="1" applyFont="1" applyFill="1" applyBorder="1" applyAlignment="1" applyProtection="1">
      <alignment horizontal="center" vertical="center"/>
      <protection/>
    </xf>
    <xf numFmtId="49" fontId="2" fillId="0" borderId="72" xfId="0" applyNumberFormat="1" applyFont="1" applyFill="1" applyBorder="1" applyAlignment="1">
      <alignment horizontal="left" vertical="center" wrapText="1"/>
    </xf>
    <xf numFmtId="49" fontId="2" fillId="0" borderId="71" xfId="0" applyNumberFormat="1" applyFont="1" applyFill="1" applyBorder="1" applyAlignment="1">
      <alignment horizontal="center" vertical="center" wrapText="1"/>
    </xf>
    <xf numFmtId="49" fontId="2" fillId="0" borderId="72" xfId="0" applyNumberFormat="1" applyFont="1" applyFill="1" applyBorder="1" applyAlignment="1">
      <alignment horizontal="center" vertical="center" wrapText="1"/>
    </xf>
    <xf numFmtId="190" fontId="7" fillId="0" borderId="74" xfId="0" applyNumberFormat="1" applyFont="1" applyFill="1" applyBorder="1" applyAlignment="1">
      <alignment horizontal="center" vertical="center" wrapText="1"/>
    </xf>
    <xf numFmtId="1" fontId="7" fillId="0" borderId="70" xfId="0" applyNumberFormat="1" applyFont="1" applyFill="1" applyBorder="1" applyAlignment="1">
      <alignment horizontal="center" vertical="center" wrapText="1"/>
    </xf>
    <xf numFmtId="49" fontId="2" fillId="0" borderId="31" xfId="0" applyNumberFormat="1" applyFont="1" applyFill="1" applyBorder="1" applyAlignment="1">
      <alignment vertical="center" wrapText="1"/>
    </xf>
    <xf numFmtId="49" fontId="2" fillId="0" borderId="26" xfId="0" applyNumberFormat="1" applyFont="1" applyFill="1" applyBorder="1" applyAlignment="1" applyProtection="1">
      <alignment horizontal="center" vertical="center"/>
      <protection/>
    </xf>
    <xf numFmtId="49" fontId="2" fillId="0" borderId="31" xfId="0" applyNumberFormat="1" applyFont="1" applyFill="1" applyBorder="1" applyAlignment="1" applyProtection="1">
      <alignment horizontal="center" vertical="center"/>
      <protection/>
    </xf>
    <xf numFmtId="49" fontId="79" fillId="0" borderId="23" xfId="0" applyNumberFormat="1" applyFont="1" applyFill="1" applyBorder="1" applyAlignment="1" applyProtection="1">
      <alignment horizontal="center" vertical="center"/>
      <protection/>
    </xf>
    <xf numFmtId="49" fontId="79" fillId="0" borderId="26" xfId="0" applyNumberFormat="1" applyFont="1" applyFill="1" applyBorder="1" applyAlignment="1" applyProtection="1">
      <alignment horizontal="center" vertical="center"/>
      <protection/>
    </xf>
    <xf numFmtId="49" fontId="79" fillId="0" borderId="31" xfId="0" applyNumberFormat="1" applyFont="1" applyFill="1" applyBorder="1" applyAlignment="1" applyProtection="1">
      <alignment horizontal="center" vertical="center"/>
      <protection/>
    </xf>
    <xf numFmtId="49" fontId="79" fillId="0" borderId="31" xfId="0" applyNumberFormat="1" applyFont="1" applyFill="1" applyBorder="1" applyAlignment="1" applyProtection="1">
      <alignment vertical="center"/>
      <protection/>
    </xf>
    <xf numFmtId="49" fontId="2" fillId="0" borderId="75" xfId="0" applyNumberFormat="1" applyFont="1" applyFill="1" applyBorder="1" applyAlignment="1" applyProtection="1">
      <alignment horizontal="center" vertical="center"/>
      <protection/>
    </xf>
    <xf numFmtId="49" fontId="7" fillId="0" borderId="75" xfId="0" applyNumberFormat="1" applyFont="1" applyFill="1" applyBorder="1" applyAlignment="1" applyProtection="1">
      <alignment horizontal="center" vertical="center"/>
      <protection/>
    </xf>
    <xf numFmtId="49" fontId="7" fillId="0" borderId="23" xfId="0" applyNumberFormat="1" applyFont="1" applyFill="1" applyBorder="1" applyAlignment="1">
      <alignment horizontal="center" vertical="center" wrapText="1"/>
    </xf>
    <xf numFmtId="49" fontId="7" fillId="0" borderId="31" xfId="0" applyNumberFormat="1" applyFont="1" applyFill="1" applyBorder="1" applyAlignment="1">
      <alignment horizontal="center" vertical="center" wrapText="1"/>
    </xf>
    <xf numFmtId="190" fontId="7" fillId="0" borderId="75" xfId="0" applyNumberFormat="1" applyFont="1" applyFill="1" applyBorder="1" applyAlignment="1" applyProtection="1">
      <alignment horizontal="center" vertical="center"/>
      <protection/>
    </xf>
    <xf numFmtId="49" fontId="2" fillId="0" borderId="23" xfId="0" applyNumberFormat="1" applyFont="1" applyFill="1" applyBorder="1" applyAlignment="1" applyProtection="1">
      <alignment vertical="center"/>
      <protection/>
    </xf>
    <xf numFmtId="49" fontId="2" fillId="0" borderId="31" xfId="0" applyNumberFormat="1" applyFont="1" applyFill="1" applyBorder="1" applyAlignment="1" applyProtection="1">
      <alignment vertical="center"/>
      <protection/>
    </xf>
    <xf numFmtId="1" fontId="7" fillId="0" borderId="23" xfId="0" applyNumberFormat="1" applyFont="1" applyFill="1" applyBorder="1" applyAlignment="1" applyProtection="1">
      <alignment horizontal="center" vertical="center"/>
      <protection/>
    </xf>
    <xf numFmtId="49" fontId="2" fillId="0" borderId="47" xfId="0" applyNumberFormat="1" applyFont="1" applyFill="1" applyBorder="1" applyAlignment="1">
      <alignment vertical="center" wrapText="1"/>
    </xf>
    <xf numFmtId="49" fontId="2" fillId="0" borderId="46" xfId="0" applyNumberFormat="1" applyFont="1" applyFill="1" applyBorder="1" applyAlignment="1">
      <alignment horizontal="center" vertical="center" wrapText="1"/>
    </xf>
    <xf numFmtId="49" fontId="2" fillId="0" borderId="47" xfId="0" applyNumberFormat="1" applyFont="1" applyFill="1" applyBorder="1" applyAlignment="1">
      <alignment horizontal="center" vertical="center" wrapText="1"/>
    </xf>
    <xf numFmtId="49" fontId="7" fillId="0" borderId="76" xfId="0" applyNumberFormat="1" applyFont="1" applyFill="1" applyBorder="1" applyAlignment="1" applyProtection="1">
      <alignment horizontal="center" vertical="center"/>
      <protection/>
    </xf>
    <xf numFmtId="1" fontId="7" fillId="0" borderId="45" xfId="0" applyNumberFormat="1" applyFont="1" applyFill="1" applyBorder="1" applyAlignment="1" applyProtection="1">
      <alignment horizontal="center" vertical="center"/>
      <protection/>
    </xf>
    <xf numFmtId="49" fontId="7" fillId="0" borderId="46" xfId="0" applyNumberFormat="1" applyFont="1" applyFill="1" applyBorder="1" applyAlignment="1" applyProtection="1">
      <alignment horizontal="center" vertical="center"/>
      <protection/>
    </xf>
    <xf numFmtId="49" fontId="79" fillId="0" borderId="45" xfId="0" applyNumberFormat="1" applyFont="1" applyFill="1" applyBorder="1" applyAlignment="1" applyProtection="1">
      <alignment horizontal="center" vertical="center"/>
      <protection/>
    </xf>
    <xf numFmtId="49" fontId="79" fillId="0" borderId="46" xfId="0" applyNumberFormat="1" applyFont="1" applyFill="1" applyBorder="1" applyAlignment="1" applyProtection="1">
      <alignment horizontal="center" vertical="center"/>
      <protection/>
    </xf>
    <xf numFmtId="49" fontId="79" fillId="0" borderId="47" xfId="0" applyNumberFormat="1" applyFont="1" applyFill="1" applyBorder="1" applyAlignment="1" applyProtection="1">
      <alignment horizontal="center" vertical="center"/>
      <protection/>
    </xf>
    <xf numFmtId="49" fontId="2" fillId="0" borderId="45" xfId="0" applyNumberFormat="1" applyFont="1" applyFill="1" applyBorder="1" applyAlignment="1" applyProtection="1">
      <alignment horizontal="center" vertical="center"/>
      <protection/>
    </xf>
    <xf numFmtId="49" fontId="2" fillId="0" borderId="46" xfId="0" applyNumberFormat="1" applyFont="1" applyFill="1" applyBorder="1" applyAlignment="1" applyProtection="1">
      <alignment horizontal="center" vertical="center"/>
      <protection/>
    </xf>
    <xf numFmtId="49" fontId="2" fillId="0" borderId="47" xfId="0" applyNumberFormat="1" applyFont="1" applyFill="1" applyBorder="1" applyAlignment="1" applyProtection="1">
      <alignment horizontal="center" vertical="center"/>
      <protection/>
    </xf>
    <xf numFmtId="49" fontId="79" fillId="0" borderId="47" xfId="0" applyNumberFormat="1" applyFont="1" applyFill="1" applyBorder="1" applyAlignment="1" applyProtection="1">
      <alignment vertical="center"/>
      <protection/>
    </xf>
    <xf numFmtId="49" fontId="81" fillId="0" borderId="12" xfId="0" applyNumberFormat="1" applyFont="1" applyFill="1" applyBorder="1" applyAlignment="1" applyProtection="1">
      <alignment horizontal="center" vertical="center"/>
      <protection/>
    </xf>
    <xf numFmtId="49" fontId="81" fillId="0" borderId="13" xfId="0" applyNumberFormat="1" applyFont="1" applyFill="1" applyBorder="1" applyAlignment="1" applyProtection="1">
      <alignment horizontal="center" vertical="center"/>
      <protection/>
    </xf>
    <xf numFmtId="49" fontId="81" fillId="0" borderId="14" xfId="0" applyNumberFormat="1" applyFont="1" applyFill="1" applyBorder="1" applyAlignment="1" applyProtection="1">
      <alignment horizontal="center" vertical="center"/>
      <protection/>
    </xf>
    <xf numFmtId="49" fontId="81" fillId="0" borderId="14" xfId="0" applyNumberFormat="1" applyFont="1" applyFill="1" applyBorder="1" applyAlignment="1" applyProtection="1">
      <alignment vertical="center"/>
      <protection/>
    </xf>
    <xf numFmtId="49" fontId="76" fillId="0" borderId="72" xfId="0" applyNumberFormat="1" applyFont="1" applyFill="1" applyBorder="1" applyAlignment="1">
      <alignment horizontal="left" vertical="center" wrapText="1"/>
    </xf>
    <xf numFmtId="0" fontId="2" fillId="0" borderId="72" xfId="0" applyFont="1" applyFill="1" applyBorder="1" applyAlignment="1">
      <alignment horizontal="center" vertical="center" wrapText="1"/>
    </xf>
    <xf numFmtId="49" fontId="2" fillId="0" borderId="168" xfId="0" applyNumberFormat="1" applyFont="1" applyFill="1" applyBorder="1" applyAlignment="1" applyProtection="1">
      <alignment vertical="center"/>
      <protection/>
    </xf>
    <xf numFmtId="0" fontId="2" fillId="0" borderId="31" xfId="0" applyFont="1" applyFill="1" applyBorder="1" applyAlignment="1">
      <alignment horizontal="center" vertical="center" wrapText="1"/>
    </xf>
    <xf numFmtId="49" fontId="79" fillId="0" borderId="25" xfId="0" applyNumberFormat="1" applyFont="1" applyFill="1" applyBorder="1" applyAlignment="1" applyProtection="1">
      <alignment horizontal="center" vertical="center"/>
      <protection/>
    </xf>
    <xf numFmtId="49" fontId="79" fillId="0" borderId="27" xfId="0" applyNumberFormat="1" applyFont="1" applyFill="1" applyBorder="1" applyAlignment="1" applyProtection="1">
      <alignment horizontal="center" vertical="center"/>
      <protection/>
    </xf>
    <xf numFmtId="49" fontId="2" fillId="0" borderId="25" xfId="0" applyNumberFormat="1" applyFont="1" applyFill="1" applyBorder="1" applyAlignment="1" applyProtection="1">
      <alignment horizontal="center" vertical="center"/>
      <protection/>
    </xf>
    <xf numFmtId="0" fontId="7" fillId="0" borderId="26" xfId="0" applyNumberFormat="1" applyFont="1" applyFill="1" applyBorder="1" applyAlignment="1" applyProtection="1">
      <alignment horizontal="center" vertical="center"/>
      <protection/>
    </xf>
    <xf numFmtId="1" fontId="7" fillId="0" borderId="23" xfId="0" applyNumberFormat="1" applyFont="1" applyFill="1" applyBorder="1" applyAlignment="1">
      <alignment horizontal="center" vertical="center" wrapText="1"/>
    </xf>
    <xf numFmtId="49" fontId="2" fillId="0" borderId="168" xfId="0" applyNumberFormat="1" applyFont="1" applyFill="1" applyBorder="1" applyAlignment="1" applyProtection="1">
      <alignment horizontal="center" vertical="center"/>
      <protection/>
    </xf>
    <xf numFmtId="0" fontId="2" fillId="0" borderId="47" xfId="0" applyFont="1" applyFill="1" applyBorder="1" applyAlignment="1">
      <alignment horizontal="center" vertical="center" wrapText="1"/>
    </xf>
    <xf numFmtId="1" fontId="7" fillId="0" borderId="32" xfId="0" applyNumberFormat="1" applyFont="1" applyFill="1" applyBorder="1" applyAlignment="1">
      <alignment horizontal="center" vertical="center" wrapText="1"/>
    </xf>
    <xf numFmtId="1" fontId="7" fillId="0" borderId="34" xfId="0" applyNumberFormat="1" applyFont="1" applyFill="1" applyBorder="1" applyAlignment="1">
      <alignment horizontal="center" vertical="center" wrapText="1"/>
    </xf>
    <xf numFmtId="49" fontId="2" fillId="0" borderId="169" xfId="0" applyNumberFormat="1" applyFont="1" applyFill="1" applyBorder="1" applyAlignment="1" applyProtection="1">
      <alignment horizontal="center" vertical="center"/>
      <protection/>
    </xf>
    <xf numFmtId="49" fontId="2" fillId="0" borderId="145" xfId="0" applyNumberFormat="1" applyFont="1" applyFill="1" applyBorder="1" applyAlignment="1" applyProtection="1">
      <alignment horizontal="center" vertical="center"/>
      <protection/>
    </xf>
    <xf numFmtId="49" fontId="2" fillId="0" borderId="146" xfId="0" applyNumberFormat="1" applyFont="1" applyFill="1" applyBorder="1" applyAlignment="1" applyProtection="1">
      <alignment horizontal="center" vertical="center"/>
      <protection/>
    </xf>
    <xf numFmtId="49" fontId="81" fillId="0" borderId="110" xfId="0" applyNumberFormat="1" applyFont="1" applyFill="1" applyBorder="1" applyAlignment="1" applyProtection="1">
      <alignment horizontal="center" vertical="center"/>
      <protection/>
    </xf>
    <xf numFmtId="49" fontId="81" fillId="0" borderId="16" xfId="0" applyNumberFormat="1" applyFont="1" applyFill="1" applyBorder="1" applyAlignment="1" applyProtection="1">
      <alignment horizontal="center" vertical="center"/>
      <protection/>
    </xf>
    <xf numFmtId="49" fontId="79" fillId="0" borderId="14" xfId="0" applyNumberFormat="1" applyFont="1" applyFill="1" applyBorder="1" applyAlignment="1" applyProtection="1">
      <alignment vertical="center"/>
      <protection/>
    </xf>
    <xf numFmtId="190" fontId="7" fillId="0" borderId="0" xfId="0" applyNumberFormat="1" applyFont="1" applyFill="1" applyBorder="1" applyAlignment="1" applyProtection="1">
      <alignment horizontal="center" vertical="center"/>
      <protection/>
    </xf>
    <xf numFmtId="190" fontId="7" fillId="0" borderId="170" xfId="0" applyNumberFormat="1" applyFont="1" applyFill="1" applyBorder="1" applyAlignment="1" applyProtection="1">
      <alignment horizontal="center" vertical="center"/>
      <protection/>
    </xf>
    <xf numFmtId="1" fontId="7" fillId="0" borderId="171" xfId="0" applyNumberFormat="1" applyFont="1" applyFill="1" applyBorder="1" applyAlignment="1" applyProtection="1">
      <alignment horizontal="center" vertical="center"/>
      <protection/>
    </xf>
    <xf numFmtId="190" fontId="7" fillId="0" borderId="122" xfId="0" applyNumberFormat="1" applyFont="1" applyFill="1" applyBorder="1" applyAlignment="1" applyProtection="1">
      <alignment horizontal="center" vertical="center"/>
      <protection/>
    </xf>
    <xf numFmtId="190" fontId="7" fillId="0" borderId="123" xfId="0" applyNumberFormat="1" applyFont="1" applyFill="1" applyBorder="1" applyAlignment="1" applyProtection="1">
      <alignment horizontal="center" vertical="center"/>
      <protection/>
    </xf>
    <xf numFmtId="1" fontId="7" fillId="0" borderId="79" xfId="0" applyNumberFormat="1" applyFont="1" applyFill="1" applyBorder="1" applyAlignment="1" applyProtection="1">
      <alignment horizontal="center" vertical="center"/>
      <protection/>
    </xf>
    <xf numFmtId="1" fontId="7" fillId="0" borderId="172" xfId="0" applyNumberFormat="1" applyFont="1" applyFill="1" applyBorder="1" applyAlignment="1" applyProtection="1">
      <alignment horizontal="center" vertical="center"/>
      <protection/>
    </xf>
    <xf numFmtId="200" fontId="7" fillId="0" borderId="84" xfId="0" applyNumberFormat="1" applyFont="1" applyFill="1" applyBorder="1" applyAlignment="1" applyProtection="1">
      <alignment vertical="center"/>
      <protection/>
    </xf>
    <xf numFmtId="200" fontId="7" fillId="0" borderId="85" xfId="0" applyNumberFormat="1" applyFont="1" applyFill="1" applyBorder="1" applyAlignment="1" applyProtection="1">
      <alignment vertical="center"/>
      <protection/>
    </xf>
    <xf numFmtId="200" fontId="7" fillId="0" borderId="173" xfId="0" applyNumberFormat="1" applyFont="1" applyFill="1" applyBorder="1" applyAlignment="1" applyProtection="1">
      <alignment vertical="center"/>
      <protection/>
    </xf>
    <xf numFmtId="190" fontId="7" fillId="0" borderId="174" xfId="0" applyNumberFormat="1" applyFont="1" applyFill="1" applyBorder="1" applyAlignment="1" applyProtection="1">
      <alignment horizontal="center" vertical="center"/>
      <protection/>
    </xf>
    <xf numFmtId="1" fontId="7" fillId="0" borderId="175" xfId="0" applyNumberFormat="1" applyFont="1" applyFill="1" applyBorder="1" applyAlignment="1" applyProtection="1">
      <alignment horizontal="center" vertical="center"/>
      <protection/>
    </xf>
    <xf numFmtId="200" fontId="7" fillId="0" borderId="81" xfId="0" applyNumberFormat="1" applyFont="1" applyFill="1" applyBorder="1" applyAlignment="1" applyProtection="1">
      <alignment vertical="center"/>
      <protection/>
    </xf>
    <xf numFmtId="200" fontId="7" fillId="0" borderId="82" xfId="0" applyNumberFormat="1" applyFont="1" applyFill="1" applyBorder="1" applyAlignment="1" applyProtection="1">
      <alignment vertical="center"/>
      <protection/>
    </xf>
    <xf numFmtId="200" fontId="7" fillId="0" borderId="128" xfId="0" applyNumberFormat="1" applyFont="1" applyFill="1" applyBorder="1" applyAlignment="1" applyProtection="1">
      <alignment vertical="center"/>
      <protection/>
    </xf>
    <xf numFmtId="0" fontId="79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200" fontId="79" fillId="0" borderId="113" xfId="0" applyNumberFormat="1" applyFont="1" applyFill="1" applyBorder="1" applyAlignment="1" applyProtection="1">
      <alignment vertical="center"/>
      <protection/>
    </xf>
    <xf numFmtId="0" fontId="79" fillId="0" borderId="12" xfId="0" applyNumberFormat="1" applyFont="1" applyFill="1" applyBorder="1" applyAlignment="1" applyProtection="1">
      <alignment horizontal="center" vertical="center"/>
      <protection/>
    </xf>
    <xf numFmtId="0" fontId="79" fillId="0" borderId="14" xfId="0" applyNumberFormat="1" applyFont="1" applyFill="1" applyBorder="1" applyAlignment="1" applyProtection="1">
      <alignment horizontal="center" vertical="center"/>
      <protection/>
    </xf>
    <xf numFmtId="200" fontId="79" fillId="0" borderId="111" xfId="0" applyNumberFormat="1" applyFont="1" applyFill="1" applyBorder="1" applyAlignment="1" applyProtection="1">
      <alignment horizontal="center" vertical="center"/>
      <protection/>
    </xf>
    <xf numFmtId="200" fontId="79" fillId="0" borderId="112" xfId="0" applyNumberFormat="1" applyFont="1" applyFill="1" applyBorder="1" applyAlignment="1" applyProtection="1">
      <alignment horizontal="center" vertical="center"/>
      <protection/>
    </xf>
    <xf numFmtId="0" fontId="77" fillId="0" borderId="0" xfId="0" applyFont="1" applyFill="1" applyBorder="1" applyAlignment="1" applyProtection="1">
      <alignment horizontal="left" vertical="center"/>
      <protection/>
    </xf>
    <xf numFmtId="0" fontId="77" fillId="0" borderId="0" xfId="0" applyFont="1" applyFill="1" applyBorder="1" applyAlignment="1" applyProtection="1">
      <alignment horizontal="right" vertical="center"/>
      <protection/>
    </xf>
    <xf numFmtId="0" fontId="76" fillId="0" borderId="0" xfId="0" applyFont="1" applyFill="1" applyBorder="1" applyAlignment="1" applyProtection="1">
      <alignment horizontal="right" vertical="center"/>
      <protection/>
    </xf>
    <xf numFmtId="0" fontId="82" fillId="0" borderId="0" xfId="0" applyFont="1" applyFill="1" applyBorder="1" applyAlignment="1">
      <alignment horizontal="right" vertical="center"/>
    </xf>
    <xf numFmtId="0" fontId="82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 applyProtection="1">
      <alignment horizontal="left" vertical="center"/>
      <protection/>
    </xf>
    <xf numFmtId="0" fontId="76" fillId="0" borderId="0" xfId="0" applyNumberFormat="1" applyFont="1" applyFill="1" applyBorder="1" applyAlignment="1" applyProtection="1">
      <alignment vertical="center"/>
      <protection/>
    </xf>
    <xf numFmtId="0" fontId="81" fillId="0" borderId="0" xfId="0" applyFont="1" applyFill="1" applyBorder="1" applyAlignment="1" applyProtection="1">
      <alignment horizontal="right" vertical="center"/>
      <protection/>
    </xf>
    <xf numFmtId="49" fontId="7" fillId="34" borderId="13" xfId="0" applyNumberFormat="1" applyFont="1" applyFill="1" applyBorder="1" applyAlignment="1" applyProtection="1">
      <alignment horizontal="center" vertical="center"/>
      <protection/>
    </xf>
    <xf numFmtId="49" fontId="7" fillId="34" borderId="12" xfId="0" applyNumberFormat="1" applyFont="1" applyFill="1" applyBorder="1" applyAlignment="1" applyProtection="1">
      <alignment horizontal="center" vertical="center"/>
      <protection/>
    </xf>
    <xf numFmtId="49" fontId="81" fillId="34" borderId="12" xfId="0" applyNumberFormat="1" applyFont="1" applyFill="1" applyBorder="1" applyAlignment="1" applyProtection="1">
      <alignment horizontal="center" vertical="center"/>
      <protection/>
    </xf>
    <xf numFmtId="49" fontId="81" fillId="34" borderId="13" xfId="0" applyNumberFormat="1" applyFont="1" applyFill="1" applyBorder="1" applyAlignment="1" applyProtection="1">
      <alignment horizontal="center" vertical="center"/>
      <protection/>
    </xf>
    <xf numFmtId="49" fontId="81" fillId="34" borderId="14" xfId="0" applyNumberFormat="1" applyFont="1" applyFill="1" applyBorder="1" applyAlignment="1" applyProtection="1">
      <alignment horizontal="center" vertical="center"/>
      <protection/>
    </xf>
    <xf numFmtId="49" fontId="7" fillId="34" borderId="110" xfId="0" applyNumberFormat="1" applyFont="1" applyFill="1" applyBorder="1" applyAlignment="1" applyProtection="1">
      <alignment horizontal="center" vertical="center"/>
      <protection/>
    </xf>
    <xf numFmtId="49" fontId="81" fillId="34" borderId="14" xfId="0" applyNumberFormat="1" applyFont="1" applyFill="1" applyBorder="1" applyAlignment="1" applyProtection="1">
      <alignment vertical="center"/>
      <protection/>
    </xf>
    <xf numFmtId="49" fontId="81" fillId="34" borderId="110" xfId="0" applyNumberFormat="1" applyFont="1" applyFill="1" applyBorder="1" applyAlignment="1" applyProtection="1">
      <alignment horizontal="center" vertical="center"/>
      <protection/>
    </xf>
    <xf numFmtId="49" fontId="81" fillId="34" borderId="16" xfId="0" applyNumberFormat="1" applyFont="1" applyFill="1" applyBorder="1" applyAlignment="1" applyProtection="1">
      <alignment horizontal="center" vertical="center"/>
      <protection/>
    </xf>
    <xf numFmtId="49" fontId="79" fillId="34" borderId="14" xfId="0" applyNumberFormat="1" applyFont="1" applyFill="1" applyBorder="1" applyAlignment="1" applyProtection="1">
      <alignment vertical="center"/>
      <protection/>
    </xf>
    <xf numFmtId="0" fontId="76" fillId="0" borderId="31" xfId="0" applyFont="1" applyFill="1" applyBorder="1" applyAlignment="1">
      <alignment horizontal="center" vertical="center" wrapText="1"/>
    </xf>
    <xf numFmtId="49" fontId="77" fillId="0" borderId="61" xfId="0" applyNumberFormat="1" applyFont="1" applyFill="1" applyBorder="1" applyAlignment="1">
      <alignment horizontal="center" vertical="center" wrapText="1"/>
    </xf>
    <xf numFmtId="49" fontId="77" fillId="0" borderId="32" xfId="0" applyNumberFormat="1" applyFont="1" applyFill="1" applyBorder="1" applyAlignment="1">
      <alignment horizontal="center" vertical="center" wrapText="1"/>
    </xf>
    <xf numFmtId="49" fontId="77" fillId="0" borderId="34" xfId="0" applyNumberFormat="1" applyFont="1" applyFill="1" applyBorder="1" applyAlignment="1">
      <alignment horizontal="center" vertical="center" wrapText="1"/>
    </xf>
    <xf numFmtId="0" fontId="77" fillId="0" borderId="44" xfId="0" applyFont="1" applyFill="1" applyBorder="1" applyAlignment="1">
      <alignment horizontal="center" vertical="center" wrapText="1"/>
    </xf>
    <xf numFmtId="0" fontId="77" fillId="0" borderId="45" xfId="0" applyFont="1" applyFill="1" applyBorder="1" applyAlignment="1">
      <alignment horizontal="center" vertical="center" wrapText="1"/>
    </xf>
    <xf numFmtId="49" fontId="77" fillId="0" borderId="47" xfId="0" applyNumberFormat="1" applyFont="1" applyFill="1" applyBorder="1" applyAlignment="1">
      <alignment horizontal="center" vertical="center" wrapText="1"/>
    </xf>
    <xf numFmtId="0" fontId="76" fillId="0" borderId="31" xfId="0" applyNumberFormat="1" applyFont="1" applyFill="1" applyBorder="1" applyAlignment="1">
      <alignment horizontal="center" vertical="center" wrapText="1"/>
    </xf>
    <xf numFmtId="0" fontId="2" fillId="34" borderId="37" xfId="0" applyNumberFormat="1" applyFont="1" applyFill="1" applyBorder="1" applyAlignment="1" applyProtection="1">
      <alignment horizontal="center" vertical="center"/>
      <protection/>
    </xf>
    <xf numFmtId="49" fontId="76" fillId="34" borderId="36" xfId="0" applyNumberFormat="1" applyFont="1" applyFill="1" applyBorder="1" applyAlignment="1" applyProtection="1">
      <alignment horizontal="center" vertical="center"/>
      <protection/>
    </xf>
    <xf numFmtId="49" fontId="76" fillId="34" borderId="43" xfId="0" applyNumberFormat="1" applyFont="1" applyFill="1" applyBorder="1" applyAlignment="1" applyProtection="1">
      <alignment horizontal="center" vertical="center"/>
      <protection/>
    </xf>
    <xf numFmtId="49" fontId="76" fillId="34" borderId="176" xfId="0" applyNumberFormat="1" applyFont="1" applyFill="1" applyBorder="1" applyAlignment="1" applyProtection="1">
      <alignment horizontal="center" vertical="center"/>
      <protection/>
    </xf>
    <xf numFmtId="49" fontId="76" fillId="34" borderId="133" xfId="0" applyNumberFormat="1" applyFont="1" applyFill="1" applyBorder="1" applyAlignment="1" applyProtection="1">
      <alignment horizontal="center" vertical="center"/>
      <protection/>
    </xf>
    <xf numFmtId="49" fontId="76" fillId="34" borderId="95" xfId="0" applyNumberFormat="1" applyFont="1" applyFill="1" applyBorder="1" applyAlignment="1" applyProtection="1">
      <alignment horizontal="center" vertical="center"/>
      <protection/>
    </xf>
    <xf numFmtId="49" fontId="76" fillId="34" borderId="19" xfId="0" applyNumberFormat="1" applyFont="1" applyFill="1" applyBorder="1" applyAlignment="1" applyProtection="1">
      <alignment horizontal="center" vertical="center"/>
      <protection/>
    </xf>
    <xf numFmtId="49" fontId="76" fillId="34" borderId="117" xfId="0" applyNumberFormat="1" applyFont="1" applyFill="1" applyBorder="1" applyAlignment="1" applyProtection="1">
      <alignment horizontal="center" vertical="center"/>
      <protection/>
    </xf>
    <xf numFmtId="1" fontId="2" fillId="0" borderId="70" xfId="0" applyNumberFormat="1" applyFont="1" applyFill="1" applyBorder="1" applyAlignment="1" applyProtection="1">
      <alignment horizontal="center" vertical="center"/>
      <protection/>
    </xf>
    <xf numFmtId="1" fontId="7" fillId="0" borderId="71" xfId="0" applyNumberFormat="1" applyFont="1" applyFill="1" applyBorder="1" applyAlignment="1" applyProtection="1">
      <alignment horizontal="center" vertical="center"/>
      <protection/>
    </xf>
    <xf numFmtId="1" fontId="7" fillId="0" borderId="177" xfId="0" applyNumberFormat="1" applyFont="1" applyFill="1" applyBorder="1" applyAlignment="1" applyProtection="1">
      <alignment horizontal="center" vertical="center"/>
      <protection/>
    </xf>
    <xf numFmtId="200" fontId="7" fillId="0" borderId="42" xfId="0" applyNumberFormat="1" applyFont="1" applyFill="1" applyBorder="1" applyAlignment="1">
      <alignment horizontal="center" vertical="center" wrapText="1"/>
    </xf>
    <xf numFmtId="200" fontId="7" fillId="0" borderId="47" xfId="0" applyNumberFormat="1" applyFont="1" applyFill="1" applyBorder="1" applyAlignment="1">
      <alignment horizontal="center" vertical="center" wrapText="1"/>
    </xf>
    <xf numFmtId="49" fontId="2" fillId="35" borderId="27" xfId="0" applyNumberFormat="1" applyFont="1" applyFill="1" applyBorder="1" applyAlignment="1">
      <alignment horizontal="center" vertical="center" wrapText="1"/>
    </xf>
    <xf numFmtId="49" fontId="2" fillId="35" borderId="25" xfId="0" applyNumberFormat="1" applyFont="1" applyFill="1" applyBorder="1" applyAlignment="1">
      <alignment horizontal="center" vertical="center" wrapText="1"/>
    </xf>
    <xf numFmtId="0" fontId="2" fillId="0" borderId="178" xfId="0" applyNumberFormat="1" applyFont="1" applyFill="1" applyBorder="1" applyAlignment="1">
      <alignment horizontal="center" vertical="center" wrapText="1"/>
    </xf>
    <xf numFmtId="0" fontId="2" fillId="0" borderId="179" xfId="0" applyNumberFormat="1" applyFont="1" applyFill="1" applyBorder="1" applyAlignment="1">
      <alignment horizontal="center" vertical="center" wrapText="1"/>
    </xf>
    <xf numFmtId="190" fontId="2" fillId="35" borderId="135" xfId="0" applyNumberFormat="1" applyFont="1" applyFill="1" applyBorder="1" applyAlignment="1" applyProtection="1">
      <alignment horizontal="center" vertical="center"/>
      <protection/>
    </xf>
    <xf numFmtId="1" fontId="2" fillId="35" borderId="23" xfId="0" applyNumberFormat="1" applyFont="1" applyFill="1" applyBorder="1" applyAlignment="1">
      <alignment horizontal="center" vertical="center"/>
    </xf>
    <xf numFmtId="190" fontId="7" fillId="35" borderId="135" xfId="0" applyNumberFormat="1" applyFont="1" applyFill="1" applyBorder="1" applyAlignment="1" applyProtection="1">
      <alignment horizontal="center" vertical="center"/>
      <protection/>
    </xf>
    <xf numFmtId="1" fontId="7" fillId="35" borderId="23" xfId="0" applyNumberFormat="1" applyFont="1" applyFill="1" applyBorder="1" applyAlignment="1">
      <alignment horizontal="center" vertical="center"/>
    </xf>
    <xf numFmtId="1" fontId="7" fillId="35" borderId="31" xfId="0" applyNumberFormat="1" applyFont="1" applyFill="1" applyBorder="1" applyAlignment="1">
      <alignment horizontal="center" vertical="center" wrapText="1"/>
    </xf>
    <xf numFmtId="190" fontId="7" fillId="35" borderId="136" xfId="0" applyNumberFormat="1" applyFont="1" applyFill="1" applyBorder="1" applyAlignment="1" applyProtection="1">
      <alignment horizontal="center" vertical="center"/>
      <protection/>
    </xf>
    <xf numFmtId="1" fontId="7" fillId="35" borderId="44" xfId="0" applyNumberFormat="1" applyFont="1" applyFill="1" applyBorder="1" applyAlignment="1">
      <alignment horizontal="center" vertical="center" wrapText="1"/>
    </xf>
    <xf numFmtId="190" fontId="7" fillId="35" borderId="109" xfId="0" applyNumberFormat="1" applyFont="1" applyFill="1" applyBorder="1" applyAlignment="1" applyProtection="1">
      <alignment horizontal="center" vertical="center"/>
      <protection/>
    </xf>
    <xf numFmtId="1" fontId="7" fillId="35" borderId="13" xfId="0" applyNumberFormat="1" applyFont="1" applyFill="1" applyBorder="1" applyAlignment="1" applyProtection="1">
      <alignment horizontal="center" vertical="center"/>
      <protection/>
    </xf>
    <xf numFmtId="1" fontId="7" fillId="35" borderId="110" xfId="0" applyNumberFormat="1" applyFont="1" applyFill="1" applyBorder="1" applyAlignment="1" applyProtection="1">
      <alignment horizontal="center" vertical="center"/>
      <protection/>
    </xf>
    <xf numFmtId="1" fontId="7" fillId="35" borderId="12" xfId="0" applyNumberFormat="1" applyFont="1" applyFill="1" applyBorder="1" applyAlignment="1" applyProtection="1">
      <alignment horizontal="center" vertical="center"/>
      <protection/>
    </xf>
    <xf numFmtId="49" fontId="7" fillId="35" borderId="110" xfId="0" applyNumberFormat="1" applyFont="1" applyFill="1" applyBorder="1" applyAlignment="1" applyProtection="1">
      <alignment horizontal="center" vertical="center"/>
      <protection/>
    </xf>
    <xf numFmtId="49" fontId="7" fillId="35" borderId="13" xfId="0" applyNumberFormat="1" applyFont="1" applyFill="1" applyBorder="1" applyAlignment="1" applyProtection="1">
      <alignment horizontal="center" vertical="center"/>
      <protection/>
    </xf>
    <xf numFmtId="1" fontId="7" fillId="35" borderId="13" xfId="0" applyNumberFormat="1" applyFont="1" applyFill="1" applyBorder="1" applyAlignment="1">
      <alignment horizontal="center" vertical="center" wrapText="1"/>
    </xf>
    <xf numFmtId="49" fontId="7" fillId="35" borderId="13" xfId="0" applyNumberFormat="1" applyFont="1" applyFill="1" applyBorder="1" applyAlignment="1">
      <alignment horizontal="center" vertical="center"/>
    </xf>
    <xf numFmtId="49" fontId="7" fillId="35" borderId="14" xfId="0" applyNumberFormat="1" applyFont="1" applyFill="1" applyBorder="1" applyAlignment="1">
      <alignment horizontal="center" vertical="center" wrapText="1"/>
    </xf>
    <xf numFmtId="1" fontId="7" fillId="35" borderId="110" xfId="0" applyNumberFormat="1" applyFont="1" applyFill="1" applyBorder="1" applyAlignment="1">
      <alignment horizontal="center" vertical="center" wrapText="1"/>
    </xf>
    <xf numFmtId="49" fontId="7" fillId="35" borderId="110" xfId="0" applyNumberFormat="1" applyFont="1" applyFill="1" applyBorder="1" applyAlignment="1">
      <alignment horizontal="center" vertical="center"/>
    </xf>
    <xf numFmtId="49" fontId="7" fillId="35" borderId="50" xfId="0" applyNumberFormat="1" applyFont="1" applyFill="1" applyBorder="1" applyAlignment="1" applyProtection="1">
      <alignment horizontal="center" vertical="center"/>
      <protection/>
    </xf>
    <xf numFmtId="1" fontId="7" fillId="35" borderId="14" xfId="0" applyNumberFormat="1" applyFont="1" applyFill="1" applyBorder="1" applyAlignment="1" applyProtection="1">
      <alignment horizontal="center" vertical="center"/>
      <protection/>
    </xf>
    <xf numFmtId="49" fontId="7" fillId="0" borderId="54" xfId="0" applyNumberFormat="1" applyFont="1" applyFill="1" applyBorder="1" applyAlignment="1" applyProtection="1">
      <alignment vertical="center"/>
      <protection/>
    </xf>
    <xf numFmtId="49" fontId="2" fillId="0" borderId="180" xfId="0" applyNumberFormat="1" applyFont="1" applyFill="1" applyBorder="1" applyAlignment="1" applyProtection="1">
      <alignment horizontal="center" vertical="center"/>
      <protection/>
    </xf>
    <xf numFmtId="200" fontId="7" fillId="35" borderId="34" xfId="0" applyNumberFormat="1" applyFont="1" applyFill="1" applyBorder="1" applyAlignment="1">
      <alignment horizontal="center" vertical="center" wrapText="1"/>
    </xf>
    <xf numFmtId="0" fontId="7" fillId="35" borderId="34" xfId="0" applyNumberFormat="1" applyFont="1" applyFill="1" applyBorder="1" applyAlignment="1">
      <alignment horizontal="center" vertical="center" wrapText="1"/>
    </xf>
    <xf numFmtId="49" fontId="7" fillId="35" borderId="71" xfId="0" applyNumberFormat="1" applyFont="1" applyFill="1" applyBorder="1" applyAlignment="1">
      <alignment horizontal="center" vertical="center" wrapText="1"/>
    </xf>
    <xf numFmtId="0" fontId="7" fillId="35" borderId="71" xfId="0" applyNumberFormat="1" applyFont="1" applyFill="1" applyBorder="1" applyAlignment="1">
      <alignment horizontal="center" vertical="center" wrapText="1"/>
    </xf>
    <xf numFmtId="1" fontId="7" fillId="35" borderId="72" xfId="0" applyNumberFormat="1" applyFont="1" applyFill="1" applyBorder="1" applyAlignment="1">
      <alignment horizontal="center" vertical="center" wrapText="1"/>
    </xf>
    <xf numFmtId="49" fontId="2" fillId="35" borderId="71" xfId="0" applyNumberFormat="1" applyFont="1" applyFill="1" applyBorder="1" applyAlignment="1">
      <alignment horizontal="center" vertical="center" wrapText="1"/>
    </xf>
    <xf numFmtId="1" fontId="7" fillId="35" borderId="71" xfId="0" applyNumberFormat="1" applyFont="1" applyFill="1" applyBorder="1" applyAlignment="1">
      <alignment horizontal="center" vertical="center" wrapText="1"/>
    </xf>
    <xf numFmtId="49" fontId="7" fillId="35" borderId="16" xfId="0" applyNumberFormat="1" applyFont="1" applyFill="1" applyBorder="1" applyAlignment="1" applyProtection="1">
      <alignment horizontal="center" vertical="center"/>
      <protection/>
    </xf>
    <xf numFmtId="49" fontId="7" fillId="35" borderId="12" xfId="0" applyNumberFormat="1" applyFont="1" applyFill="1" applyBorder="1" applyAlignment="1" applyProtection="1">
      <alignment horizontal="center" vertical="center"/>
      <protection/>
    </xf>
    <xf numFmtId="49" fontId="7" fillId="35" borderId="71" xfId="0" applyNumberFormat="1" applyFont="1" applyFill="1" applyBorder="1" applyAlignment="1">
      <alignment horizontal="center" vertical="center"/>
    </xf>
    <xf numFmtId="0" fontId="7" fillId="35" borderId="71" xfId="0" applyNumberFormat="1" applyFont="1" applyFill="1" applyBorder="1" applyAlignment="1">
      <alignment horizontal="center" vertical="center"/>
    </xf>
    <xf numFmtId="190" fontId="7" fillId="35" borderId="12" xfId="0" applyNumberFormat="1" applyFont="1" applyFill="1" applyBorder="1" applyAlignment="1" applyProtection="1">
      <alignment horizontal="center" vertical="center"/>
      <protection/>
    </xf>
    <xf numFmtId="190" fontId="7" fillId="35" borderId="50" xfId="0" applyNumberFormat="1" applyFont="1" applyFill="1" applyBorder="1" applyAlignment="1" applyProtection="1">
      <alignment horizontal="center" vertical="center"/>
      <protection/>
    </xf>
    <xf numFmtId="49" fontId="7" fillId="35" borderId="14" xfId="0" applyNumberFormat="1" applyFont="1" applyFill="1" applyBorder="1" applyAlignment="1" applyProtection="1">
      <alignment horizontal="center" vertical="center"/>
      <protection/>
    </xf>
    <xf numFmtId="190" fontId="7" fillId="35" borderId="133" xfId="0" applyNumberFormat="1" applyFont="1" applyFill="1" applyBorder="1" applyAlignment="1" applyProtection="1">
      <alignment horizontal="center" vertical="center"/>
      <protection/>
    </xf>
    <xf numFmtId="0" fontId="7" fillId="35" borderId="23" xfId="0" applyFont="1" applyFill="1" applyBorder="1" applyAlignment="1">
      <alignment horizontal="center" vertical="center" wrapText="1"/>
    </xf>
    <xf numFmtId="200" fontId="7" fillId="35" borderId="38" xfId="0" applyNumberFormat="1" applyFont="1" applyFill="1" applyBorder="1" applyAlignment="1">
      <alignment horizontal="center" vertical="center" wrapText="1"/>
    </xf>
    <xf numFmtId="0" fontId="7" fillId="35" borderId="26" xfId="0" applyNumberFormat="1" applyFont="1" applyFill="1" applyBorder="1" applyAlignment="1">
      <alignment horizontal="center" vertical="center" wrapText="1"/>
    </xf>
    <xf numFmtId="0" fontId="7" fillId="35" borderId="26" xfId="0" applyNumberFormat="1" applyFont="1" applyFill="1" applyBorder="1" applyAlignment="1" applyProtection="1">
      <alignment horizontal="center" vertical="center"/>
      <protection/>
    </xf>
    <xf numFmtId="49" fontId="7" fillId="35" borderId="46" xfId="0" applyNumberFormat="1" applyFont="1" applyFill="1" applyBorder="1" applyAlignment="1" applyProtection="1">
      <alignment horizontal="center" vertical="center"/>
      <protection/>
    </xf>
    <xf numFmtId="1" fontId="7" fillId="35" borderId="46" xfId="0" applyNumberFormat="1" applyFont="1" applyFill="1" applyBorder="1" applyAlignment="1" applyProtection="1">
      <alignment horizontal="center" vertical="center"/>
      <protection/>
    </xf>
    <xf numFmtId="1" fontId="7" fillId="35" borderId="47" xfId="0" applyNumberFormat="1" applyFont="1" applyFill="1" applyBorder="1" applyAlignment="1" applyProtection="1">
      <alignment horizontal="center" vertical="center"/>
      <protection/>
    </xf>
    <xf numFmtId="49" fontId="2" fillId="35" borderId="46" xfId="0" applyNumberFormat="1" applyFont="1" applyFill="1" applyBorder="1" applyAlignment="1" applyProtection="1">
      <alignment horizontal="center" vertical="center"/>
      <protection/>
    </xf>
    <xf numFmtId="190" fontId="7" fillId="35" borderId="11" xfId="0" applyNumberFormat="1" applyFont="1" applyFill="1" applyBorder="1" applyAlignment="1" applyProtection="1">
      <alignment horizontal="center" vertical="center"/>
      <protection/>
    </xf>
    <xf numFmtId="0" fontId="7" fillId="35" borderId="12" xfId="0" applyNumberFormat="1" applyFont="1" applyFill="1" applyBorder="1" applyAlignment="1" applyProtection="1">
      <alignment horizontal="center" vertical="center"/>
      <protection/>
    </xf>
    <xf numFmtId="0" fontId="7" fillId="35" borderId="13" xfId="0" applyNumberFormat="1" applyFont="1" applyFill="1" applyBorder="1" applyAlignment="1" applyProtection="1">
      <alignment horizontal="center" vertical="center"/>
      <protection/>
    </xf>
    <xf numFmtId="49" fontId="2" fillId="35" borderId="14" xfId="0" applyNumberFormat="1" applyFont="1" applyFill="1" applyBorder="1" applyAlignment="1" applyProtection="1">
      <alignment vertical="center"/>
      <protection/>
    </xf>
    <xf numFmtId="0" fontId="7" fillId="35" borderId="14" xfId="0" applyNumberFormat="1" applyFont="1" applyFill="1" applyBorder="1" applyAlignment="1" applyProtection="1">
      <alignment horizontal="center" vertical="center"/>
      <protection/>
    </xf>
    <xf numFmtId="1" fontId="7" fillId="35" borderId="130" xfId="0" applyNumberFormat="1" applyFont="1" applyFill="1" applyBorder="1" applyAlignment="1" applyProtection="1">
      <alignment horizontal="center" vertical="center"/>
      <protection/>
    </xf>
    <xf numFmtId="49" fontId="7" fillId="35" borderId="166" xfId="0" applyNumberFormat="1" applyFont="1" applyFill="1" applyBorder="1" applyAlignment="1" applyProtection="1">
      <alignment horizontal="center" vertical="center"/>
      <protection/>
    </xf>
    <xf numFmtId="49" fontId="7" fillId="35" borderId="112" xfId="0" applyNumberFormat="1" applyFont="1" applyFill="1" applyBorder="1" applyAlignment="1" applyProtection="1">
      <alignment horizontal="center" vertical="center"/>
      <protection/>
    </xf>
    <xf numFmtId="49" fontId="7" fillId="35" borderId="167" xfId="0" applyNumberFormat="1" applyFont="1" applyFill="1" applyBorder="1" applyAlignment="1" applyProtection="1">
      <alignment horizontal="center" vertical="center"/>
      <protection/>
    </xf>
    <xf numFmtId="49" fontId="7" fillId="35" borderId="111" xfId="0" applyNumberFormat="1" applyFont="1" applyFill="1" applyBorder="1" applyAlignment="1" applyProtection="1">
      <alignment horizontal="center" vertical="center"/>
      <protection/>
    </xf>
    <xf numFmtId="49" fontId="7" fillId="35" borderId="130" xfId="0" applyNumberFormat="1" applyFont="1" applyFill="1" applyBorder="1" applyAlignment="1">
      <alignment horizontal="center" vertical="center"/>
    </xf>
    <xf numFmtId="49" fontId="7" fillId="35" borderId="131" xfId="0" applyNumberFormat="1" applyFont="1" applyFill="1" applyBorder="1" applyAlignment="1">
      <alignment horizontal="center" vertical="center"/>
    </xf>
    <xf numFmtId="49" fontId="79" fillId="35" borderId="110" xfId="0" applyNumberFormat="1" applyFont="1" applyFill="1" applyBorder="1" applyAlignment="1" applyProtection="1">
      <alignment horizontal="center" vertical="center"/>
      <protection/>
    </xf>
    <xf numFmtId="49" fontId="7" fillId="35" borderId="175" xfId="0" applyNumberFormat="1" applyFont="1" applyFill="1" applyBorder="1" applyAlignment="1">
      <alignment horizontal="center" vertical="center"/>
    </xf>
    <xf numFmtId="49" fontId="7" fillId="35" borderId="181" xfId="0" applyNumberFormat="1" applyFont="1" applyFill="1" applyBorder="1" applyAlignment="1" applyProtection="1">
      <alignment horizontal="center" vertical="center"/>
      <protection/>
    </xf>
    <xf numFmtId="49" fontId="7" fillId="35" borderId="132" xfId="0" applyNumberFormat="1" applyFont="1" applyFill="1" applyBorder="1" applyAlignment="1">
      <alignment horizontal="center" vertical="center"/>
    </xf>
    <xf numFmtId="49" fontId="7" fillId="35" borderId="182" xfId="0" applyNumberFormat="1" applyFont="1" applyFill="1" applyBorder="1" applyAlignment="1" applyProtection="1">
      <alignment horizontal="center" vertical="center"/>
      <protection/>
    </xf>
    <xf numFmtId="49" fontId="7" fillId="35" borderId="183" xfId="0" applyNumberFormat="1" applyFont="1" applyFill="1" applyBorder="1" applyAlignment="1" applyProtection="1">
      <alignment horizontal="center" vertical="center"/>
      <protection/>
    </xf>
    <xf numFmtId="0" fontId="7" fillId="35" borderId="184" xfId="0" applyNumberFormat="1" applyFont="1" applyFill="1" applyBorder="1" applyAlignment="1" applyProtection="1">
      <alignment horizontal="center" vertical="center"/>
      <protection/>
    </xf>
    <xf numFmtId="0" fontId="7" fillId="35" borderId="113" xfId="0" applyNumberFormat="1" applyFont="1" applyFill="1" applyBorder="1" applyAlignment="1" applyProtection="1">
      <alignment horizontal="center" vertical="center"/>
      <protection/>
    </xf>
    <xf numFmtId="190" fontId="7" fillId="35" borderId="185" xfId="0" applyNumberFormat="1" applyFont="1" applyFill="1" applyBorder="1" applyAlignment="1" applyProtection="1">
      <alignment horizontal="center" vertical="center"/>
      <protection/>
    </xf>
    <xf numFmtId="190" fontId="7" fillId="35" borderId="185" xfId="0" applyNumberFormat="1" applyFont="1" applyFill="1" applyBorder="1" applyAlignment="1">
      <alignment horizontal="center" vertical="center"/>
    </xf>
    <xf numFmtId="49" fontId="7" fillId="35" borderId="186" xfId="0" applyNumberFormat="1" applyFont="1" applyFill="1" applyBorder="1" applyAlignment="1">
      <alignment horizontal="center" vertical="center"/>
    </xf>
    <xf numFmtId="1" fontId="7" fillId="35" borderId="164" xfId="0" applyNumberFormat="1" applyFont="1" applyFill="1" applyBorder="1" applyAlignment="1" applyProtection="1">
      <alignment horizontal="center" vertical="center"/>
      <protection/>
    </xf>
    <xf numFmtId="49" fontId="81" fillId="35" borderId="111" xfId="0" applyNumberFormat="1" applyFont="1" applyFill="1" applyBorder="1" applyAlignment="1" applyProtection="1">
      <alignment horizontal="center" vertical="center"/>
      <protection/>
    </xf>
    <xf numFmtId="49" fontId="81" fillId="35" borderId="112" xfId="0" applyNumberFormat="1" applyFont="1" applyFill="1" applyBorder="1" applyAlignment="1" applyProtection="1">
      <alignment horizontal="center" vertical="center"/>
      <protection/>
    </xf>
    <xf numFmtId="49" fontId="81" fillId="35" borderId="165" xfId="0" applyNumberFormat="1" applyFont="1" applyFill="1" applyBorder="1" applyAlignment="1" applyProtection="1">
      <alignment horizontal="center" vertical="center"/>
      <protection/>
    </xf>
    <xf numFmtId="49" fontId="79" fillId="35" borderId="113" xfId="0" applyNumberFormat="1" applyFont="1" applyFill="1" applyBorder="1" applyAlignment="1" applyProtection="1">
      <alignment vertical="center"/>
      <protection/>
    </xf>
    <xf numFmtId="1" fontId="7" fillId="35" borderId="12" xfId="0" applyNumberFormat="1" applyFont="1" applyFill="1" applyBorder="1" applyAlignment="1">
      <alignment horizontal="center" vertical="center" wrapText="1"/>
    </xf>
    <xf numFmtId="1" fontId="7" fillId="35" borderId="175" xfId="0" applyNumberFormat="1" applyFont="1" applyFill="1" applyBorder="1" applyAlignment="1">
      <alignment horizontal="center" vertical="center"/>
    </xf>
    <xf numFmtId="190" fontId="7" fillId="35" borderId="170" xfId="0" applyNumberFormat="1" applyFont="1" applyFill="1" applyBorder="1" applyAlignment="1" applyProtection="1">
      <alignment horizontal="center" vertical="center"/>
      <protection/>
    </xf>
    <xf numFmtId="190" fontId="7" fillId="34" borderId="11" xfId="0" applyNumberFormat="1" applyFont="1" applyFill="1" applyBorder="1" applyAlignment="1" applyProtection="1">
      <alignment horizontal="center" vertical="center"/>
      <protection/>
    </xf>
    <xf numFmtId="190" fontId="7" fillId="34" borderId="12" xfId="0" applyNumberFormat="1" applyFont="1" applyFill="1" applyBorder="1" applyAlignment="1" applyProtection="1">
      <alignment horizontal="center" vertical="center"/>
      <protection/>
    </xf>
    <xf numFmtId="190" fontId="7" fillId="34" borderId="13" xfId="0" applyNumberFormat="1" applyFont="1" applyFill="1" applyBorder="1" applyAlignment="1" applyProtection="1">
      <alignment horizontal="center" vertical="center"/>
      <protection/>
    </xf>
    <xf numFmtId="190" fontId="7" fillId="34" borderId="14" xfId="0" applyNumberFormat="1" applyFont="1" applyFill="1" applyBorder="1" applyAlignment="1" applyProtection="1">
      <alignment horizontal="center" vertical="center"/>
      <protection/>
    </xf>
    <xf numFmtId="1" fontId="7" fillId="34" borderId="12" xfId="0" applyNumberFormat="1" applyFont="1" applyFill="1" applyBorder="1" applyAlignment="1" applyProtection="1">
      <alignment horizontal="center" vertical="center"/>
      <protection/>
    </xf>
    <xf numFmtId="1" fontId="7" fillId="34" borderId="13" xfId="0" applyNumberFormat="1" applyFont="1" applyFill="1" applyBorder="1" applyAlignment="1" applyProtection="1">
      <alignment horizontal="center" vertical="center"/>
      <protection/>
    </xf>
    <xf numFmtId="1" fontId="7" fillId="34" borderId="14" xfId="0" applyNumberFormat="1" applyFont="1" applyFill="1" applyBorder="1" applyAlignment="1" applyProtection="1">
      <alignment horizontal="center" vertical="center"/>
      <protection/>
    </xf>
    <xf numFmtId="49" fontId="7" fillId="34" borderId="16" xfId="0" applyNumberFormat="1" applyFont="1" applyFill="1" applyBorder="1" applyAlignment="1" applyProtection="1">
      <alignment horizontal="center" vertical="center"/>
      <protection/>
    </xf>
    <xf numFmtId="49" fontId="2" fillId="34" borderId="187" xfId="0" applyNumberFormat="1" applyFont="1" applyFill="1" applyBorder="1" applyAlignment="1" applyProtection="1">
      <alignment vertical="center"/>
      <protection/>
    </xf>
    <xf numFmtId="49" fontId="2" fillId="34" borderId="112" xfId="0" applyNumberFormat="1" applyFont="1" applyFill="1" applyBorder="1" applyAlignment="1" applyProtection="1">
      <alignment vertical="center"/>
      <protection/>
    </xf>
    <xf numFmtId="49" fontId="2" fillId="34" borderId="113" xfId="0" applyNumberFormat="1" applyFont="1" applyFill="1" applyBorder="1" applyAlignment="1" applyProtection="1">
      <alignment vertical="center"/>
      <protection/>
    </xf>
    <xf numFmtId="190" fontId="7" fillId="34" borderId="50" xfId="0" applyNumberFormat="1" applyFont="1" applyFill="1" applyBorder="1" applyAlignment="1" applyProtection="1">
      <alignment horizontal="center" vertical="center"/>
      <protection/>
    </xf>
    <xf numFmtId="49" fontId="7" fillId="34" borderId="187" xfId="0" applyNumberFormat="1" applyFont="1" applyFill="1" applyBorder="1" applyAlignment="1" applyProtection="1">
      <alignment horizontal="center" vertical="center"/>
      <protection/>
    </xf>
    <xf numFmtId="49" fontId="7" fillId="34" borderId="112" xfId="0" applyNumberFormat="1" applyFont="1" applyFill="1" applyBorder="1" applyAlignment="1" applyProtection="1">
      <alignment horizontal="center" vertical="center"/>
      <protection/>
    </xf>
    <xf numFmtId="49" fontId="7" fillId="34" borderId="113" xfId="0" applyNumberFormat="1" applyFont="1" applyFill="1" applyBorder="1" applyAlignment="1" applyProtection="1">
      <alignment horizontal="center" vertical="center"/>
      <protection/>
    </xf>
    <xf numFmtId="49" fontId="76" fillId="36" borderId="116" xfId="0" applyNumberFormat="1" applyFont="1" applyFill="1" applyBorder="1" applyAlignment="1">
      <alignment vertical="center" wrapText="1"/>
    </xf>
    <xf numFmtId="190" fontId="76" fillId="0" borderId="188" xfId="0" applyNumberFormat="1" applyFont="1" applyFill="1" applyBorder="1" applyAlignment="1">
      <alignment horizontal="center" vertical="center" wrapText="1"/>
    </xf>
    <xf numFmtId="190" fontId="76" fillId="37" borderId="188" xfId="0" applyNumberFormat="1" applyFont="1" applyFill="1" applyBorder="1" applyAlignment="1">
      <alignment horizontal="center" vertical="center" wrapText="1"/>
    </xf>
    <xf numFmtId="190" fontId="77" fillId="37" borderId="188" xfId="0" applyNumberFormat="1" applyFont="1" applyFill="1" applyBorder="1" applyAlignment="1">
      <alignment horizontal="center" vertical="center" wrapText="1"/>
    </xf>
    <xf numFmtId="200" fontId="79" fillId="38" borderId="0" xfId="0" applyNumberFormat="1" applyFont="1" applyFill="1" applyBorder="1" applyAlignment="1" applyProtection="1">
      <alignment vertical="center"/>
      <protection/>
    </xf>
    <xf numFmtId="190" fontId="76" fillId="37" borderId="189" xfId="0" applyNumberFormat="1" applyFont="1" applyFill="1" applyBorder="1" applyAlignment="1">
      <alignment horizontal="center" vertical="center" wrapText="1"/>
    </xf>
    <xf numFmtId="190" fontId="77" fillId="37" borderId="188" xfId="0" applyNumberFormat="1" applyFont="1" applyFill="1" applyBorder="1" applyAlignment="1" applyProtection="1">
      <alignment horizontal="center" vertical="center"/>
      <protection/>
    </xf>
    <xf numFmtId="0" fontId="76" fillId="37" borderId="188" xfId="0" applyFont="1" applyFill="1" applyBorder="1" applyAlignment="1">
      <alignment horizontal="center" vertical="center" wrapText="1"/>
    </xf>
    <xf numFmtId="49" fontId="76" fillId="37" borderId="51" xfId="0" applyNumberFormat="1" applyFont="1" applyFill="1" applyBorder="1" applyAlignment="1">
      <alignment vertical="center" wrapText="1"/>
    </xf>
    <xf numFmtId="190" fontId="77" fillId="37" borderId="190" xfId="0" applyNumberFormat="1" applyFont="1" applyFill="1" applyBorder="1" applyAlignment="1" applyProtection="1">
      <alignment horizontal="center" vertical="center"/>
      <protection/>
    </xf>
    <xf numFmtId="1" fontId="77" fillId="37" borderId="191" xfId="0" applyNumberFormat="1" applyFont="1" applyFill="1" applyBorder="1" applyAlignment="1" applyProtection="1">
      <alignment horizontal="center" vertical="center"/>
      <protection/>
    </xf>
    <xf numFmtId="1" fontId="77" fillId="37" borderId="82" xfId="0" applyNumberFormat="1" applyFont="1" applyFill="1" applyBorder="1" applyAlignment="1" applyProtection="1">
      <alignment horizontal="center" vertical="center"/>
      <protection/>
    </xf>
    <xf numFmtId="49" fontId="76" fillId="37" borderId="192" xfId="0" applyNumberFormat="1" applyFont="1" applyFill="1" applyBorder="1" applyAlignment="1">
      <alignment horizontal="center" vertical="center" wrapText="1"/>
    </xf>
    <xf numFmtId="49" fontId="76" fillId="37" borderId="193" xfId="0" applyNumberFormat="1" applyFont="1" applyFill="1" applyBorder="1" applyAlignment="1">
      <alignment horizontal="center" vertical="center" wrapText="1"/>
    </xf>
    <xf numFmtId="49" fontId="76" fillId="37" borderId="194" xfId="0" applyNumberFormat="1" applyFont="1" applyFill="1" applyBorder="1" applyAlignment="1">
      <alignment horizontal="center" vertical="center" wrapText="1"/>
    </xf>
    <xf numFmtId="49" fontId="76" fillId="37" borderId="12" xfId="0" applyNumberFormat="1" applyFont="1" applyFill="1" applyBorder="1" applyAlignment="1">
      <alignment horizontal="center" vertical="center" wrapText="1"/>
    </xf>
    <xf numFmtId="49" fontId="76" fillId="37" borderId="13" xfId="0" applyNumberFormat="1" applyFont="1" applyFill="1" applyBorder="1" applyAlignment="1">
      <alignment horizontal="center" vertical="center" wrapText="1"/>
    </xf>
    <xf numFmtId="49" fontId="76" fillId="37" borderId="14" xfId="0" applyNumberFormat="1" applyFont="1" applyFill="1" applyBorder="1" applyAlignment="1">
      <alignment horizontal="center" vertical="center" wrapText="1"/>
    </xf>
    <xf numFmtId="49" fontId="76" fillId="37" borderId="166" xfId="0" applyNumberFormat="1" applyFont="1" applyFill="1" applyBorder="1" applyAlignment="1" applyProtection="1">
      <alignment horizontal="center" vertical="center"/>
      <protection/>
    </xf>
    <xf numFmtId="49" fontId="76" fillId="37" borderId="112" xfId="0" applyNumberFormat="1" applyFont="1" applyFill="1" applyBorder="1" applyAlignment="1" applyProtection="1">
      <alignment horizontal="center" vertical="center"/>
      <protection/>
    </xf>
    <xf numFmtId="49" fontId="76" fillId="37" borderId="113" xfId="0" applyNumberFormat="1" applyFont="1" applyFill="1" applyBorder="1" applyAlignment="1" applyProtection="1">
      <alignment horizontal="center" vertical="center"/>
      <protection/>
    </xf>
    <xf numFmtId="1" fontId="77" fillId="37" borderId="195" xfId="0" applyNumberFormat="1" applyFont="1" applyFill="1" applyBorder="1" applyAlignment="1" applyProtection="1">
      <alignment horizontal="center" vertical="center"/>
      <protection/>
    </xf>
    <xf numFmtId="190" fontId="77" fillId="37" borderId="196" xfId="0" applyNumberFormat="1" applyFont="1" applyFill="1" applyBorder="1" applyAlignment="1" applyProtection="1">
      <alignment horizontal="center" vertical="center"/>
      <protection/>
    </xf>
    <xf numFmtId="1" fontId="77" fillId="37" borderId="197" xfId="0" applyNumberFormat="1" applyFont="1" applyFill="1" applyBorder="1" applyAlignment="1" applyProtection="1">
      <alignment horizontal="center" vertical="center"/>
      <protection/>
    </xf>
    <xf numFmtId="1" fontId="77" fillId="37" borderId="183" xfId="0" applyNumberFormat="1" applyFont="1" applyFill="1" applyBorder="1" applyAlignment="1" applyProtection="1">
      <alignment horizontal="center" vertical="center"/>
      <protection/>
    </xf>
    <xf numFmtId="49" fontId="77" fillId="37" borderId="82" xfId="0" applyNumberFormat="1" applyFont="1" applyFill="1" applyBorder="1" applyAlignment="1" applyProtection="1">
      <alignment horizontal="center" vertical="center"/>
      <protection/>
    </xf>
    <xf numFmtId="49" fontId="76" fillId="37" borderId="96" xfId="0" applyNumberFormat="1" applyFont="1" applyFill="1" applyBorder="1" applyAlignment="1">
      <alignment horizontal="center" vertical="center" wrapText="1"/>
    </xf>
    <xf numFmtId="49" fontId="76" fillId="37" borderId="198" xfId="0" applyNumberFormat="1" applyFont="1" applyFill="1" applyBorder="1" applyAlignment="1">
      <alignment horizontal="center" vertical="center" wrapText="1"/>
    </xf>
    <xf numFmtId="49" fontId="76" fillId="37" borderId="199" xfId="0" applyNumberFormat="1" applyFont="1" applyFill="1" applyBorder="1" applyAlignment="1">
      <alignment horizontal="center" vertical="center" wrapText="1"/>
    </xf>
    <xf numFmtId="49" fontId="76" fillId="37" borderId="130" xfId="0" applyNumberFormat="1" applyFont="1" applyFill="1" applyBorder="1" applyAlignment="1">
      <alignment horizontal="center" vertical="center" wrapText="1"/>
    </xf>
    <xf numFmtId="49" fontId="76" fillId="37" borderId="131" xfId="0" applyNumberFormat="1" applyFont="1" applyFill="1" applyBorder="1" applyAlignment="1">
      <alignment horizontal="center" vertical="center" wrapText="1"/>
    </xf>
    <xf numFmtId="49" fontId="76" fillId="37" borderId="200" xfId="0" applyNumberFormat="1" applyFont="1" applyFill="1" applyBorder="1" applyAlignment="1" applyProtection="1">
      <alignment horizontal="center" vertical="center"/>
      <protection/>
    </xf>
    <xf numFmtId="49" fontId="77" fillId="0" borderId="82" xfId="0" applyNumberFormat="1" applyFont="1" applyFill="1" applyBorder="1" applyAlignment="1" applyProtection="1">
      <alignment horizontal="center" vertical="center"/>
      <protection/>
    </xf>
    <xf numFmtId="49" fontId="76" fillId="0" borderId="200" xfId="0" applyNumberFormat="1" applyFont="1" applyFill="1" applyBorder="1" applyAlignment="1" applyProtection="1">
      <alignment horizontal="center" vertical="center"/>
      <protection/>
    </xf>
    <xf numFmtId="1" fontId="7" fillId="0" borderId="0" xfId="0" applyNumberFormat="1" applyFont="1" applyFill="1" applyBorder="1" applyAlignment="1" applyProtection="1">
      <alignment horizontal="center" vertical="center"/>
      <protection/>
    </xf>
    <xf numFmtId="49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2" fillId="34" borderId="43" xfId="0" applyNumberFormat="1" applyFont="1" applyFill="1" applyBorder="1" applyAlignment="1">
      <alignment horizontal="center" vertical="center" wrapText="1"/>
    </xf>
    <xf numFmtId="200" fontId="2" fillId="34" borderId="117" xfId="0" applyNumberFormat="1" applyFont="1" applyFill="1" applyBorder="1" applyAlignment="1" applyProtection="1">
      <alignment horizontal="center" vertical="center"/>
      <protection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18" fillId="0" borderId="10" xfId="0" applyFont="1" applyBorder="1" applyAlignment="1">
      <alignment horizontal="right" vertical="center"/>
    </xf>
    <xf numFmtId="0" fontId="30" fillId="0" borderId="10" xfId="0" applyFont="1" applyBorder="1" applyAlignment="1">
      <alignment horizontal="right" vertical="center"/>
    </xf>
    <xf numFmtId="49" fontId="7" fillId="0" borderId="0" xfId="53" applyNumberFormat="1" applyFont="1" applyFill="1" applyBorder="1" applyAlignment="1">
      <alignment horizontal="center" vertical="center"/>
      <protection/>
    </xf>
    <xf numFmtId="0" fontId="7" fillId="0" borderId="0" xfId="53" applyFont="1" applyFill="1" applyBorder="1" applyAlignment="1">
      <alignment horizontal="center" vertical="center"/>
      <protection/>
    </xf>
    <xf numFmtId="49" fontId="2" fillId="0" borderId="0" xfId="53" applyNumberFormat="1" applyFont="1" applyFill="1" applyBorder="1" applyAlignment="1">
      <alignment horizontal="left" vertical="center"/>
      <protection/>
    </xf>
    <xf numFmtId="0" fontId="2" fillId="0" borderId="0" xfId="54" applyFont="1" applyFill="1" applyBorder="1" applyAlignment="1">
      <alignment horizontal="center" vertical="center"/>
      <protection/>
    </xf>
    <xf numFmtId="49" fontId="2" fillId="0" borderId="0" xfId="53" applyNumberFormat="1" applyFont="1" applyFill="1" applyBorder="1" applyAlignment="1">
      <alignment horizontal="center" vertical="center"/>
      <protection/>
    </xf>
    <xf numFmtId="190" fontId="7" fillId="0" borderId="201" xfId="0" applyNumberFormat="1" applyFont="1" applyFill="1" applyBorder="1" applyAlignment="1" applyProtection="1">
      <alignment horizontal="center" vertical="center"/>
      <protection/>
    </xf>
    <xf numFmtId="200" fontId="7" fillId="0" borderId="202" xfId="0" applyNumberFormat="1" applyFont="1" applyFill="1" applyBorder="1" applyAlignment="1" applyProtection="1">
      <alignment vertical="center"/>
      <protection/>
    </xf>
    <xf numFmtId="200" fontId="7" fillId="0" borderId="203" xfId="0" applyNumberFormat="1" applyFont="1" applyFill="1" applyBorder="1" applyAlignment="1" applyProtection="1">
      <alignment vertical="center"/>
      <protection/>
    </xf>
    <xf numFmtId="200" fontId="7" fillId="0" borderId="204" xfId="0" applyNumberFormat="1" applyFont="1" applyFill="1" applyBorder="1" applyAlignment="1" applyProtection="1">
      <alignment vertical="center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20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right" vertical="center"/>
      <protection/>
    </xf>
    <xf numFmtId="1" fontId="2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200" fontId="7" fillId="0" borderId="10" xfId="0" applyNumberFormat="1" applyFont="1" applyFill="1" applyBorder="1" applyAlignment="1" applyProtection="1">
      <alignment vertical="center"/>
      <protection/>
    </xf>
    <xf numFmtId="49" fontId="2" fillId="0" borderId="19" xfId="0" applyNumberFormat="1" applyFont="1" applyFill="1" applyBorder="1" applyAlignment="1">
      <alignment horizontal="center" vertical="center" wrapText="1"/>
    </xf>
    <xf numFmtId="200" fontId="2" fillId="0" borderId="19" xfId="0" applyNumberFormat="1" applyFont="1" applyFill="1" applyBorder="1" applyAlignment="1" applyProtection="1">
      <alignment horizontal="left" vertical="center"/>
      <protection/>
    </xf>
    <xf numFmtId="0" fontId="2" fillId="0" borderId="19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0" fontId="25" fillId="0" borderId="19" xfId="0" applyNumberFormat="1" applyFont="1" applyFill="1" applyBorder="1" applyAlignment="1" applyProtection="1">
      <alignment horizontal="center" vertical="center"/>
      <protection/>
    </xf>
    <xf numFmtId="49" fontId="7" fillId="0" borderId="19" xfId="0" applyNumberFormat="1" applyFont="1" applyFill="1" applyBorder="1" applyAlignment="1" applyProtection="1">
      <alignment horizontal="center" vertical="center" wrapText="1"/>
      <protection/>
    </xf>
    <xf numFmtId="190" fontId="7" fillId="34" borderId="19" xfId="0" applyNumberFormat="1" applyFont="1" applyFill="1" applyBorder="1" applyAlignment="1" applyProtection="1">
      <alignment horizontal="center" vertical="center"/>
      <protection/>
    </xf>
    <xf numFmtId="1" fontId="7" fillId="34" borderId="19" xfId="0" applyNumberFormat="1" applyFont="1" applyFill="1" applyBorder="1" applyAlignment="1">
      <alignment horizontal="center" vertical="center"/>
    </xf>
    <xf numFmtId="190" fontId="7" fillId="34" borderId="10" xfId="0" applyNumberFormat="1" applyFont="1" applyFill="1" applyBorder="1" applyAlignment="1" applyProtection="1">
      <alignment horizontal="center" vertical="center"/>
      <protection/>
    </xf>
    <xf numFmtId="0" fontId="7" fillId="34" borderId="10" xfId="0" applyFont="1" applyFill="1" applyBorder="1" applyAlignment="1">
      <alignment horizontal="center" vertical="center" wrapText="1"/>
    </xf>
    <xf numFmtId="0" fontId="2" fillId="34" borderId="70" xfId="0" applyFont="1" applyFill="1" applyBorder="1" applyAlignment="1">
      <alignment horizontal="center" vertical="center" wrapText="1"/>
    </xf>
    <xf numFmtId="49" fontId="2" fillId="34" borderId="70" xfId="0" applyNumberFormat="1" applyFont="1" applyFill="1" applyBorder="1" applyAlignment="1">
      <alignment horizontal="center" vertical="center" wrapText="1"/>
    </xf>
    <xf numFmtId="200" fontId="2" fillId="34" borderId="112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>
      <alignment horizontal="right" vertical="center" wrapText="1"/>
    </xf>
    <xf numFmtId="49" fontId="6" fillId="34" borderId="22" xfId="0" applyNumberFormat="1" applyFont="1" applyFill="1" applyBorder="1" applyAlignment="1" applyProtection="1">
      <alignment horizontal="center" vertical="center"/>
      <protection/>
    </xf>
    <xf numFmtId="0" fontId="6" fillId="34" borderId="60" xfId="0" applyNumberFormat="1" applyFont="1" applyFill="1" applyBorder="1" applyAlignment="1" applyProtection="1">
      <alignment horizontal="left" vertical="center"/>
      <protection/>
    </xf>
    <xf numFmtId="0" fontId="8" fillId="34" borderId="10" xfId="0" applyNumberFormat="1" applyFont="1" applyFill="1" applyBorder="1" applyAlignment="1" applyProtection="1">
      <alignment horizontal="center" vertical="center"/>
      <protection/>
    </xf>
    <xf numFmtId="0" fontId="6" fillId="34" borderId="10" xfId="0" applyNumberFormat="1" applyFont="1" applyFill="1" applyBorder="1" applyAlignment="1" applyProtection="1">
      <alignment horizontal="center" vertical="center"/>
      <protection/>
    </xf>
    <xf numFmtId="0" fontId="6" fillId="34" borderId="10" xfId="0" applyFont="1" applyFill="1" applyBorder="1" applyAlignment="1">
      <alignment horizontal="center" vertical="center"/>
    </xf>
    <xf numFmtId="190" fontId="6" fillId="34" borderId="10" xfId="0" applyNumberFormat="1" applyFont="1" applyFill="1" applyBorder="1" applyAlignment="1" applyProtection="1">
      <alignment horizontal="center" vertical="center" wrapText="1"/>
      <protection/>
    </xf>
    <xf numFmtId="2" fontId="6" fillId="34" borderId="10" xfId="0" applyNumberFormat="1" applyFont="1" applyFill="1" applyBorder="1" applyAlignment="1" applyProtection="1">
      <alignment horizontal="center" vertical="center" wrapText="1"/>
      <protection/>
    </xf>
    <xf numFmtId="1" fontId="6" fillId="34" borderId="10" xfId="0" applyNumberFormat="1" applyFont="1" applyFill="1" applyBorder="1" applyAlignment="1" applyProtection="1">
      <alignment horizontal="center" vertical="center" wrapText="1"/>
      <protection/>
    </xf>
    <xf numFmtId="200" fontId="6" fillId="34" borderId="10" xfId="0" applyNumberFormat="1" applyFont="1" applyFill="1" applyBorder="1" applyAlignment="1" applyProtection="1">
      <alignment horizontal="center" vertical="center"/>
      <protection/>
    </xf>
    <xf numFmtId="190" fontId="7" fillId="34" borderId="10" xfId="0" applyNumberFormat="1" applyFont="1" applyFill="1" applyBorder="1" applyAlignment="1" applyProtection="1">
      <alignment horizontal="right" vertical="center"/>
      <protection/>
    </xf>
    <xf numFmtId="190" fontId="7" fillId="0" borderId="130" xfId="0" applyNumberFormat="1" applyFont="1" applyFill="1" applyBorder="1" applyAlignment="1" applyProtection="1">
      <alignment horizontal="center" vertical="center"/>
      <protection/>
    </xf>
    <xf numFmtId="200" fontId="2" fillId="0" borderId="205" xfId="0" applyNumberFormat="1" applyFont="1" applyFill="1" applyBorder="1" applyAlignment="1" applyProtection="1">
      <alignment vertical="center"/>
      <protection/>
    </xf>
    <xf numFmtId="200" fontId="7" fillId="0" borderId="206" xfId="0" applyNumberFormat="1" applyFont="1" applyFill="1" applyBorder="1" applyAlignment="1" applyProtection="1">
      <alignment horizontal="center" vertical="center"/>
      <protection/>
    </xf>
    <xf numFmtId="200" fontId="7" fillId="0" borderId="207" xfId="0" applyNumberFormat="1" applyFont="1" applyFill="1" applyBorder="1" applyAlignment="1" applyProtection="1">
      <alignment horizontal="center" vertical="center"/>
      <protection/>
    </xf>
    <xf numFmtId="0" fontId="2" fillId="34" borderId="23" xfId="0" applyNumberFormat="1" applyFont="1" applyFill="1" applyBorder="1" applyAlignment="1">
      <alignment horizontal="center" vertical="center"/>
    </xf>
    <xf numFmtId="0" fontId="77" fillId="0" borderId="188" xfId="0" applyFont="1" applyFill="1" applyBorder="1" applyAlignment="1">
      <alignment horizontal="center" vertical="center" wrapText="1"/>
    </xf>
    <xf numFmtId="0" fontId="76" fillId="34" borderId="26" xfId="0" applyFont="1" applyFill="1" applyBorder="1" applyAlignment="1">
      <alignment horizontal="center" vertical="center" wrapText="1"/>
    </xf>
    <xf numFmtId="0" fontId="28" fillId="0" borderId="0" xfId="54" applyFont="1" applyFill="1" applyAlignment="1">
      <alignment horizontal="left" vertical="center" wrapText="1"/>
      <protection/>
    </xf>
    <xf numFmtId="0" fontId="24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left" vertical="center"/>
    </xf>
    <xf numFmtId="0" fontId="11" fillId="0" borderId="0" xfId="53" applyFont="1" applyFill="1" applyAlignment="1">
      <alignment horizontal="center"/>
      <protection/>
    </xf>
    <xf numFmtId="0" fontId="7" fillId="0" borderId="81" xfId="54" applyFont="1" applyFill="1" applyBorder="1" applyAlignment="1">
      <alignment horizontal="center" vertical="center"/>
      <protection/>
    </xf>
    <xf numFmtId="0" fontId="7" fillId="0" borderId="82" xfId="54" applyFont="1" applyFill="1" applyBorder="1" applyAlignment="1">
      <alignment horizontal="center" vertical="center"/>
      <protection/>
    </xf>
    <xf numFmtId="0" fontId="7" fillId="0" borderId="83" xfId="54" applyFont="1" applyFill="1" applyBorder="1" applyAlignment="1">
      <alignment horizontal="center" vertical="center"/>
      <protection/>
    </xf>
    <xf numFmtId="0" fontId="7" fillId="0" borderId="208" xfId="54" applyFont="1" applyFill="1" applyBorder="1" applyAlignment="1">
      <alignment horizontal="center" vertical="center" wrapText="1"/>
      <protection/>
    </xf>
    <xf numFmtId="0" fontId="12" fillId="0" borderId="209" xfId="0" applyFont="1" applyFill="1" applyBorder="1" applyAlignment="1">
      <alignment horizontal="center" vertical="center" wrapText="1"/>
    </xf>
    <xf numFmtId="0" fontId="12" fillId="0" borderId="210" xfId="0" applyFont="1" applyFill="1" applyBorder="1" applyAlignment="1">
      <alignment horizontal="center" vertical="center" wrapText="1"/>
    </xf>
    <xf numFmtId="0" fontId="7" fillId="0" borderId="209" xfId="54" applyFont="1" applyFill="1" applyBorder="1" applyAlignment="1">
      <alignment horizontal="center" vertical="center" wrapText="1"/>
      <protection/>
    </xf>
    <xf numFmtId="0" fontId="2" fillId="0" borderId="211" xfId="54" applyFont="1" applyFill="1" applyBorder="1" applyAlignment="1">
      <alignment horizontal="center" vertical="center" wrapText="1"/>
      <protection/>
    </xf>
    <xf numFmtId="0" fontId="7" fillId="0" borderId="10" xfId="53" applyFont="1" applyFill="1" applyBorder="1" applyAlignment="1">
      <alignment horizontal="center" vertical="center" wrapText="1"/>
      <protection/>
    </xf>
    <xf numFmtId="49" fontId="6" fillId="0" borderId="61" xfId="53" applyNumberFormat="1" applyFont="1" applyBorder="1" applyAlignment="1" applyProtection="1">
      <alignment horizontal="left" vertical="top" wrapText="1"/>
      <protection locked="0"/>
    </xf>
    <xf numFmtId="0" fontId="16" fillId="0" borderId="212" xfId="0" applyFont="1" applyBorder="1" applyAlignment="1">
      <alignment horizontal="left" wrapText="1"/>
    </xf>
    <xf numFmtId="0" fontId="16" fillId="0" borderId="212" xfId="0" applyFont="1" applyBorder="1" applyAlignment="1">
      <alignment wrapText="1"/>
    </xf>
    <xf numFmtId="0" fontId="16" fillId="0" borderId="56" xfId="0" applyFont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213" xfId="0" applyBorder="1" applyAlignment="1">
      <alignment wrapText="1"/>
    </xf>
    <xf numFmtId="0" fontId="0" fillId="0" borderId="63" xfId="0" applyBorder="1" applyAlignment="1">
      <alignment wrapText="1"/>
    </xf>
    <xf numFmtId="0" fontId="11" fillId="0" borderId="0" xfId="54" applyFont="1" applyFill="1" applyBorder="1" applyAlignment="1">
      <alignment horizontal="center" vertical="center" wrapText="1"/>
      <protection/>
    </xf>
    <xf numFmtId="49" fontId="31" fillId="0" borderId="61" xfId="53" applyNumberFormat="1" applyFont="1" applyBorder="1" applyAlignment="1">
      <alignment horizontal="center" vertical="center" wrapText="1"/>
      <protection/>
    </xf>
    <xf numFmtId="0" fontId="32" fillId="0" borderId="212" xfId="0" applyFont="1" applyBorder="1" applyAlignment="1">
      <alignment vertical="center" wrapText="1"/>
    </xf>
    <xf numFmtId="0" fontId="32" fillId="0" borderId="212" xfId="0" applyFont="1" applyBorder="1" applyAlignment="1">
      <alignment vertical="center" wrapText="1"/>
    </xf>
    <xf numFmtId="0" fontId="32" fillId="0" borderId="56" xfId="0" applyFont="1" applyBorder="1" applyAlignment="1">
      <alignment vertical="center" wrapText="1"/>
    </xf>
    <xf numFmtId="0" fontId="32" fillId="0" borderId="68" xfId="0" applyFont="1" applyBorder="1" applyAlignment="1">
      <alignment vertical="center" wrapText="1"/>
    </xf>
    <xf numFmtId="0" fontId="32" fillId="0" borderId="0" xfId="0" applyFont="1" applyBorder="1" applyAlignment="1">
      <alignment vertical="center" wrapText="1"/>
    </xf>
    <xf numFmtId="0" fontId="32" fillId="0" borderId="0" xfId="0" applyFont="1" applyBorder="1" applyAlignment="1">
      <alignment vertical="center" wrapText="1"/>
    </xf>
    <xf numFmtId="0" fontId="32" fillId="0" borderId="66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3" xfId="0" applyBorder="1" applyAlignment="1">
      <alignment vertical="center" wrapText="1"/>
    </xf>
    <xf numFmtId="0" fontId="0" fillId="0" borderId="63" xfId="0" applyBorder="1" applyAlignment="1">
      <alignment vertical="center" wrapText="1"/>
    </xf>
    <xf numFmtId="0" fontId="2" fillId="0" borderId="10" xfId="54" applyFont="1" applyFill="1" applyBorder="1" applyAlignment="1">
      <alignment horizontal="center" vertical="center" wrapText="1"/>
      <protection/>
    </xf>
    <xf numFmtId="0" fontId="14" fillId="0" borderId="10" xfId="54" applyFont="1" applyFill="1" applyBorder="1" applyAlignment="1">
      <alignment horizontal="center" vertical="center" wrapText="1"/>
      <protection/>
    </xf>
    <xf numFmtId="0" fontId="31" fillId="0" borderId="61" xfId="53" applyFont="1" applyBorder="1" applyAlignment="1">
      <alignment horizontal="center" vertical="center" wrapText="1"/>
      <protection/>
    </xf>
    <xf numFmtId="0" fontId="0" fillId="0" borderId="212" xfId="0" applyBorder="1" applyAlignment="1">
      <alignment vertical="center" wrapText="1"/>
    </xf>
    <xf numFmtId="0" fontId="0" fillId="0" borderId="56" xfId="0" applyBorder="1" applyAlignment="1">
      <alignment vertical="center" wrapText="1"/>
    </xf>
    <xf numFmtId="0" fontId="32" fillId="0" borderId="68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66" xfId="0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02" xfId="54" applyFont="1" applyFill="1" applyBorder="1" applyAlignment="1">
      <alignment horizontal="center" vertical="center" wrapText="1"/>
      <protection/>
    </xf>
    <xf numFmtId="0" fontId="2" fillId="0" borderId="61" xfId="0" applyFont="1" applyBorder="1" applyAlignment="1">
      <alignment horizontal="center" vertical="center" wrapText="1"/>
    </xf>
    <xf numFmtId="0" fontId="14" fillId="0" borderId="212" xfId="0" applyFont="1" applyBorder="1" applyAlignment="1">
      <alignment horizontal="center" vertical="center" wrapText="1"/>
    </xf>
    <xf numFmtId="0" fontId="0" fillId="0" borderId="212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3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14" xfId="54" applyFont="1" applyFill="1" applyBorder="1" applyAlignment="1">
      <alignment horizontal="center" vertical="center" wrapText="1"/>
      <protection/>
    </xf>
    <xf numFmtId="0" fontId="14" fillId="0" borderId="211" xfId="54" applyFont="1" applyFill="1" applyBorder="1" applyAlignment="1">
      <alignment horizontal="center" vertical="center" wrapText="1"/>
      <protection/>
    </xf>
    <xf numFmtId="0" fontId="2" fillId="0" borderId="10" xfId="54" applyNumberFormat="1" applyFont="1" applyFill="1" applyBorder="1" applyAlignment="1">
      <alignment horizontal="center" vertical="center" wrapText="1"/>
      <protection/>
    </xf>
    <xf numFmtId="0" fontId="14" fillId="0" borderId="102" xfId="54" applyFont="1" applyFill="1" applyBorder="1" applyAlignment="1">
      <alignment horizontal="center" vertical="center" wrapText="1"/>
      <protection/>
    </xf>
    <xf numFmtId="0" fontId="2" fillId="0" borderId="22" xfId="54" applyFont="1" applyFill="1" applyBorder="1" applyAlignment="1">
      <alignment horizontal="center" vertical="center" wrapText="1"/>
      <protection/>
    </xf>
    <xf numFmtId="0" fontId="2" fillId="0" borderId="215" xfId="54" applyFont="1" applyFill="1" applyBorder="1" applyAlignment="1">
      <alignment horizontal="center" vertical="center" wrapText="1"/>
      <protection/>
    </xf>
    <xf numFmtId="0" fontId="7" fillId="0" borderId="216" xfId="54" applyFont="1" applyFill="1" applyBorder="1" applyAlignment="1">
      <alignment horizontal="center" vertical="center" wrapText="1"/>
      <protection/>
    </xf>
    <xf numFmtId="0" fontId="14" fillId="0" borderId="216" xfId="54" applyFont="1" applyFill="1" applyBorder="1" applyAlignment="1">
      <alignment horizontal="center" vertical="center" wrapText="1"/>
      <protection/>
    </xf>
    <xf numFmtId="0" fontId="14" fillId="0" borderId="197" xfId="54" applyFont="1" applyFill="1" applyBorder="1" applyAlignment="1">
      <alignment horizontal="center" vertical="center" wrapText="1"/>
      <protection/>
    </xf>
    <xf numFmtId="0" fontId="14" fillId="0" borderId="0" xfId="54" applyFont="1" applyFill="1" applyBorder="1" applyAlignment="1">
      <alignment horizontal="center" vertical="center" wrapText="1"/>
      <protection/>
    </xf>
    <xf numFmtId="0" fontId="14" fillId="0" borderId="66" xfId="54" applyFont="1" applyFill="1" applyBorder="1" applyAlignment="1">
      <alignment horizontal="center" vertical="center" wrapText="1"/>
      <protection/>
    </xf>
    <xf numFmtId="0" fontId="14" fillId="0" borderId="217" xfId="54" applyFont="1" applyFill="1" applyBorder="1" applyAlignment="1">
      <alignment horizontal="center" vertical="center" wrapText="1"/>
      <protection/>
    </xf>
    <xf numFmtId="0" fontId="14" fillId="0" borderId="89" xfId="54" applyFont="1" applyFill="1" applyBorder="1" applyAlignment="1">
      <alignment horizontal="center" vertical="center" wrapText="1"/>
      <protection/>
    </xf>
    <xf numFmtId="0" fontId="7" fillId="0" borderId="218" xfId="53" applyFont="1" applyFill="1" applyBorder="1" applyAlignment="1">
      <alignment horizontal="center" vertical="center" wrapText="1"/>
      <protection/>
    </xf>
    <xf numFmtId="0" fontId="14" fillId="0" borderId="68" xfId="54" applyFont="1" applyFill="1" applyBorder="1" applyAlignment="1">
      <alignment horizontal="center" vertical="center" wrapText="1"/>
      <protection/>
    </xf>
    <xf numFmtId="0" fontId="14" fillId="0" borderId="87" xfId="54" applyFont="1" applyFill="1" applyBorder="1" applyAlignment="1">
      <alignment horizontal="center" vertical="center" wrapText="1"/>
      <protection/>
    </xf>
    <xf numFmtId="0" fontId="7" fillId="0" borderId="17" xfId="53" applyFont="1" applyFill="1" applyBorder="1" applyAlignment="1">
      <alignment horizontal="center" vertical="center" wrapText="1"/>
      <protection/>
    </xf>
    <xf numFmtId="0" fontId="2" fillId="0" borderId="17" xfId="54" applyFont="1" applyFill="1" applyBorder="1" applyAlignment="1">
      <alignment horizontal="center" vertical="center" wrapText="1"/>
      <protection/>
    </xf>
    <xf numFmtId="0" fontId="14" fillId="0" borderId="17" xfId="54" applyFont="1" applyFill="1" applyBorder="1" applyAlignment="1">
      <alignment horizontal="center" vertical="center" wrapText="1"/>
      <protection/>
    </xf>
    <xf numFmtId="0" fontId="14" fillId="0" borderId="92" xfId="54" applyFont="1" applyFill="1" applyBorder="1" applyAlignment="1">
      <alignment horizontal="center" vertical="center" wrapText="1"/>
      <protection/>
    </xf>
    <xf numFmtId="0" fontId="7" fillId="0" borderId="219" xfId="53" applyFont="1" applyFill="1" applyBorder="1" applyAlignment="1">
      <alignment horizontal="center" vertical="center" wrapText="1"/>
      <protection/>
    </xf>
    <xf numFmtId="0" fontId="14" fillId="0" borderId="220" xfId="54" applyFont="1" applyFill="1" applyBorder="1" applyAlignment="1">
      <alignment horizontal="center" vertical="center" wrapText="1"/>
      <protection/>
    </xf>
    <xf numFmtId="0" fontId="14" fillId="0" borderId="221" xfId="54" applyFont="1" applyFill="1" applyBorder="1" applyAlignment="1">
      <alignment horizontal="center" vertical="center" wrapText="1"/>
      <protection/>
    </xf>
    <xf numFmtId="0" fontId="14" fillId="0" borderId="222" xfId="54" applyFont="1" applyFill="1" applyBorder="1" applyAlignment="1">
      <alignment horizontal="center" vertical="center" wrapText="1"/>
      <protection/>
    </xf>
    <xf numFmtId="0" fontId="14" fillId="0" borderId="223" xfId="54" applyFont="1" applyFill="1" applyBorder="1" applyAlignment="1">
      <alignment horizontal="center" vertical="center" wrapText="1"/>
      <protection/>
    </xf>
    <xf numFmtId="0" fontId="14" fillId="0" borderId="224" xfId="54" applyFont="1" applyFill="1" applyBorder="1" applyAlignment="1">
      <alignment horizontal="center" vertical="center" wrapText="1"/>
      <protection/>
    </xf>
    <xf numFmtId="0" fontId="0" fillId="0" borderId="216" xfId="0" applyBorder="1" applyAlignment="1">
      <alignment horizontal="center" vertical="center" wrapText="1"/>
    </xf>
    <xf numFmtId="0" fontId="0" fillId="0" borderId="19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217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28" fillId="0" borderId="0" xfId="54" applyFont="1" applyFill="1" applyAlignment="1">
      <alignment vertical="top" wrapText="1"/>
      <protection/>
    </xf>
    <xf numFmtId="0" fontId="11" fillId="0" borderId="0" xfId="54" applyFont="1" applyFill="1" applyBorder="1" applyAlignment="1">
      <alignment horizontal="center"/>
      <protection/>
    </xf>
    <xf numFmtId="0" fontId="7" fillId="0" borderId="225" xfId="54" applyFont="1" applyFill="1" applyBorder="1" applyAlignment="1">
      <alignment horizontal="center" vertical="center" textRotation="90"/>
      <protection/>
    </xf>
    <xf numFmtId="0" fontId="7" fillId="0" borderId="108" xfId="54" applyFont="1" applyFill="1" applyBorder="1" applyAlignment="1">
      <alignment horizontal="center" vertical="center" textRotation="90"/>
      <protection/>
    </xf>
    <xf numFmtId="0" fontId="6" fillId="0" borderId="0" xfId="54" applyFont="1" applyFill="1" applyBorder="1" applyAlignment="1">
      <alignment horizontal="center"/>
      <protection/>
    </xf>
    <xf numFmtId="0" fontId="15" fillId="0" borderId="0" xfId="54" applyFont="1" applyFill="1" applyBorder="1" applyAlignment="1">
      <alignment horizontal="center" vertical="center"/>
      <protection/>
    </xf>
    <xf numFmtId="0" fontId="10" fillId="0" borderId="0" xfId="54" applyFont="1" applyFill="1" applyBorder="1" applyAlignment="1">
      <alignment horizontal="center" wrapText="1"/>
      <protection/>
    </xf>
    <xf numFmtId="0" fontId="21" fillId="0" borderId="0" xfId="54" applyFont="1" applyFill="1" applyAlignment="1">
      <alignment horizontal="center" wrapText="1"/>
      <protection/>
    </xf>
    <xf numFmtId="0" fontId="15" fillId="0" borderId="0" xfId="54" applyFont="1" applyFill="1" applyBorder="1" applyAlignment="1">
      <alignment horizontal="center"/>
      <protection/>
    </xf>
    <xf numFmtId="0" fontId="11" fillId="0" borderId="0" xfId="54" applyFont="1" applyFill="1" applyBorder="1" applyAlignment="1">
      <alignment horizontal="center" vertical="center"/>
      <protection/>
    </xf>
    <xf numFmtId="0" fontId="17" fillId="0" borderId="0" xfId="54" applyFont="1" applyFill="1" applyAlignment="1">
      <alignment horizontal="center" vertical="center"/>
      <protection/>
    </xf>
    <xf numFmtId="0" fontId="6" fillId="0" borderId="0" xfId="54" applyFont="1" applyFill="1" applyAlignment="1">
      <alignment horizontal="left" vertical="center"/>
      <protection/>
    </xf>
    <xf numFmtId="0" fontId="6" fillId="0" borderId="0" xfId="54" applyFont="1" applyFill="1" applyBorder="1" applyAlignment="1">
      <alignment horizontal="left" vertical="center"/>
      <protection/>
    </xf>
    <xf numFmtId="0" fontId="2" fillId="0" borderId="0" xfId="54" applyFont="1" applyFill="1" applyBorder="1" applyAlignment="1">
      <alignment horizontal="left" vertical="center" wrapText="1"/>
      <protection/>
    </xf>
    <xf numFmtId="0" fontId="28" fillId="0" borderId="0" xfId="54" applyFont="1" applyFill="1" applyAlignment="1">
      <alignment vertical="center" wrapText="1"/>
      <protection/>
    </xf>
    <xf numFmtId="0" fontId="6" fillId="0" borderId="0" xfId="54" applyFont="1" applyFill="1" applyBorder="1" applyAlignment="1">
      <alignment horizontal="left" vertical="center" wrapText="1"/>
      <protection/>
    </xf>
    <xf numFmtId="0" fontId="8" fillId="0" borderId="0" xfId="54" applyFont="1" applyFill="1" applyBorder="1" applyAlignment="1">
      <alignment horizontal="left" vertical="center" wrapText="1"/>
      <protection/>
    </xf>
    <xf numFmtId="0" fontId="2" fillId="0" borderId="0" xfId="54" applyFont="1" applyFill="1" applyAlignment="1">
      <alignment horizontal="left" vertical="top" wrapText="1"/>
      <protection/>
    </xf>
    <xf numFmtId="0" fontId="14" fillId="0" borderId="0" xfId="54" applyFont="1" applyFill="1" applyAlignment="1">
      <alignment horizontal="left" vertical="center" wrapText="1"/>
      <protection/>
    </xf>
    <xf numFmtId="0" fontId="15" fillId="0" borderId="0" xfId="0" applyFont="1" applyFill="1" applyAlignment="1">
      <alignment horizont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0" fontId="33" fillId="0" borderId="0" xfId="0" applyFont="1" applyFill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2" fillId="0" borderId="208" xfId="54" applyFont="1" applyFill="1" applyBorder="1" applyAlignment="1">
      <alignment horizontal="center" vertical="center"/>
      <protection/>
    </xf>
    <xf numFmtId="0" fontId="2" fillId="0" borderId="209" xfId="54" applyFont="1" applyFill="1" applyBorder="1" applyAlignment="1">
      <alignment horizontal="center" vertical="center"/>
      <protection/>
    </xf>
    <xf numFmtId="0" fontId="2" fillId="0" borderId="210" xfId="54" applyFont="1" applyFill="1" applyBorder="1" applyAlignment="1">
      <alignment horizontal="center" vertical="center"/>
      <protection/>
    </xf>
    <xf numFmtId="0" fontId="9" fillId="0" borderId="0" xfId="54" applyFont="1" applyFill="1" applyAlignment="1">
      <alignment horizontal="center" vertical="center"/>
      <protection/>
    </xf>
    <xf numFmtId="0" fontId="2" fillId="0" borderId="18" xfId="54" applyFont="1" applyFill="1" applyBorder="1" applyAlignment="1">
      <alignment horizontal="center" vertical="center" wrapText="1"/>
      <protection/>
    </xf>
    <xf numFmtId="0" fontId="14" fillId="0" borderId="226" xfId="54" applyFont="1" applyFill="1" applyBorder="1" applyAlignment="1">
      <alignment horizontal="center" vertical="center" wrapText="1"/>
      <protection/>
    </xf>
    <xf numFmtId="0" fontId="0" fillId="0" borderId="226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2" fillId="0" borderId="60" xfId="54" applyFont="1" applyFill="1" applyBorder="1" applyAlignment="1">
      <alignment horizontal="center" vertical="center" wrapText="1"/>
      <protection/>
    </xf>
    <xf numFmtId="0" fontId="14" fillId="0" borderId="227" xfId="54" applyFont="1" applyFill="1" applyBorder="1" applyAlignment="1">
      <alignment horizontal="center" vertical="center" wrapText="1"/>
      <protection/>
    </xf>
    <xf numFmtId="0" fontId="0" fillId="0" borderId="227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" fillId="0" borderId="228" xfId="54" applyFont="1" applyFill="1" applyBorder="1" applyAlignment="1">
      <alignment horizontal="center" vertical="center" wrapText="1"/>
      <protection/>
    </xf>
    <xf numFmtId="0" fontId="14" fillId="0" borderId="229" xfId="54" applyFont="1" applyFill="1" applyBorder="1" applyAlignment="1">
      <alignment horizontal="center" vertical="center" wrapText="1"/>
      <protection/>
    </xf>
    <xf numFmtId="0" fontId="0" fillId="0" borderId="229" xfId="0" applyBorder="1" applyAlignment="1">
      <alignment horizontal="center" vertical="center" wrapText="1"/>
    </xf>
    <xf numFmtId="0" fontId="0" fillId="0" borderId="230" xfId="0" applyBorder="1" applyAlignment="1">
      <alignment horizontal="center" vertical="center" wrapText="1"/>
    </xf>
    <xf numFmtId="0" fontId="2" fillId="0" borderId="91" xfId="54" applyFont="1" applyFill="1" applyBorder="1" applyAlignment="1">
      <alignment horizontal="center" vertical="center" wrapText="1"/>
      <protection/>
    </xf>
    <xf numFmtId="0" fontId="23" fillId="0" borderId="219" xfId="53" applyFont="1" applyFill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/>
    </xf>
    <xf numFmtId="0" fontId="7" fillId="0" borderId="213" xfId="0" applyFont="1" applyBorder="1" applyAlignment="1">
      <alignment horizontal="center" wrapText="1"/>
    </xf>
    <xf numFmtId="0" fontId="12" fillId="0" borderId="213" xfId="0" applyFont="1" applyBorder="1" applyAlignment="1">
      <alignment horizontal="center" wrapText="1"/>
    </xf>
    <xf numFmtId="0" fontId="13" fillId="0" borderId="213" xfId="0" applyFont="1" applyBorder="1" applyAlignment="1">
      <alignment horizontal="center" wrapText="1"/>
    </xf>
    <xf numFmtId="0" fontId="7" fillId="0" borderId="0" xfId="0" applyFont="1" applyFill="1" applyBorder="1" applyAlignment="1" applyProtection="1">
      <alignment horizontal="left" vertical="center"/>
      <protection/>
    </xf>
    <xf numFmtId="200" fontId="11" fillId="0" borderId="11" xfId="0" applyNumberFormat="1" applyFont="1" applyFill="1" applyBorder="1" applyAlignment="1" applyProtection="1">
      <alignment horizontal="center" vertical="center"/>
      <protection/>
    </xf>
    <xf numFmtId="200" fontId="11" fillId="0" borderId="50" xfId="0" applyNumberFormat="1" applyFont="1" applyFill="1" applyBorder="1" applyAlignment="1" applyProtection="1">
      <alignment horizontal="center" vertical="center"/>
      <protection/>
    </xf>
    <xf numFmtId="200" fontId="11" fillId="0" borderId="181" xfId="0" applyNumberFormat="1" applyFont="1" applyFill="1" applyBorder="1" applyAlignment="1" applyProtection="1">
      <alignment horizontal="center" vertical="center"/>
      <protection/>
    </xf>
    <xf numFmtId="0" fontId="2" fillId="0" borderId="36" xfId="0" applyNumberFormat="1" applyFont="1" applyFill="1" applyBorder="1" applyAlignment="1" applyProtection="1">
      <alignment horizontal="center" vertical="center" textRotation="90"/>
      <protection/>
    </xf>
    <xf numFmtId="0" fontId="2" fillId="0" borderId="23" xfId="0" applyNumberFormat="1" applyFont="1" applyFill="1" applyBorder="1" applyAlignment="1" applyProtection="1">
      <alignment horizontal="center" vertical="center" textRotation="90"/>
      <protection/>
    </xf>
    <xf numFmtId="0" fontId="2" fillId="0" borderId="32" xfId="0" applyNumberFormat="1" applyFont="1" applyFill="1" applyBorder="1" applyAlignment="1" applyProtection="1">
      <alignment horizontal="center" vertical="center" textRotation="90"/>
      <protection/>
    </xf>
    <xf numFmtId="200" fontId="2" fillId="0" borderId="80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>
      <alignment horizontal="center" vertical="center" wrapText="1"/>
    </xf>
    <xf numFmtId="0" fontId="14" fillId="0" borderId="231" xfId="0" applyFont="1" applyFill="1" applyBorder="1" applyAlignment="1">
      <alignment horizontal="center" vertical="center" wrapText="1"/>
    </xf>
    <xf numFmtId="0" fontId="2" fillId="0" borderId="232" xfId="0" applyNumberFormat="1" applyFont="1" applyFill="1" applyBorder="1" applyAlignment="1" applyProtection="1">
      <alignment horizontal="center" vertical="center" wrapText="1"/>
      <protection/>
    </xf>
    <xf numFmtId="0" fontId="2" fillId="0" borderId="133" xfId="0" applyNumberFormat="1" applyFont="1" applyFill="1" applyBorder="1" applyAlignment="1" applyProtection="1">
      <alignment horizontal="center" vertical="center" wrapText="1"/>
      <protection/>
    </xf>
    <xf numFmtId="0" fontId="14" fillId="0" borderId="133" xfId="0" applyFont="1" applyFill="1" applyBorder="1" applyAlignment="1">
      <alignment horizontal="center" vertical="center" wrapText="1"/>
    </xf>
    <xf numFmtId="0" fontId="14" fillId="0" borderId="176" xfId="0" applyFont="1" applyFill="1" applyBorder="1" applyAlignment="1">
      <alignment horizontal="center" vertical="center" wrapText="1"/>
    </xf>
    <xf numFmtId="200" fontId="2" fillId="0" borderId="114" xfId="0" applyNumberFormat="1" applyFont="1" applyFill="1" applyBorder="1" applyAlignment="1" applyProtection="1">
      <alignment horizontal="center" vertical="center" textRotation="90" wrapText="1"/>
      <protection/>
    </xf>
    <xf numFmtId="200" fontId="2" fillId="0" borderId="75" xfId="0" applyNumberFormat="1" applyFont="1" applyFill="1" applyBorder="1" applyAlignment="1" applyProtection="1">
      <alignment horizontal="center" vertical="center" textRotation="90" wrapText="1"/>
      <protection/>
    </xf>
    <xf numFmtId="200" fontId="2" fillId="0" borderId="163" xfId="0" applyNumberFormat="1" applyFont="1" applyFill="1" applyBorder="1" applyAlignment="1" applyProtection="1">
      <alignment horizontal="center" vertical="center" textRotation="90" wrapText="1"/>
      <protection/>
    </xf>
    <xf numFmtId="200" fontId="2" fillId="0" borderId="232" xfId="0" applyNumberFormat="1" applyFont="1" applyFill="1" applyBorder="1" applyAlignment="1" applyProtection="1">
      <alignment horizontal="center" vertical="center" wrapText="1"/>
      <protection/>
    </xf>
    <xf numFmtId="200" fontId="2" fillId="0" borderId="133" xfId="0" applyNumberFormat="1" applyFont="1" applyFill="1" applyBorder="1" applyAlignment="1" applyProtection="1">
      <alignment horizontal="center" vertical="center" wrapText="1"/>
      <protection/>
    </xf>
    <xf numFmtId="0" fontId="0" fillId="0" borderId="176" xfId="0" applyFill="1" applyBorder="1" applyAlignment="1">
      <alignment horizontal="center" vertical="center" wrapText="1"/>
    </xf>
    <xf numFmtId="200" fontId="2" fillId="0" borderId="15" xfId="0" applyNumberFormat="1" applyFont="1" applyFill="1" applyBorder="1" applyAlignment="1" applyProtection="1">
      <alignment horizontal="center" vertical="center" wrapText="1"/>
      <protection/>
    </xf>
    <xf numFmtId="200" fontId="2" fillId="0" borderId="0" xfId="0" applyNumberFormat="1" applyFont="1" applyFill="1" applyBorder="1" applyAlignment="1" applyProtection="1">
      <alignment horizontal="center" vertical="center" wrapText="1"/>
      <protection/>
    </xf>
    <xf numFmtId="200" fontId="2" fillId="0" borderId="231" xfId="0" applyNumberFormat="1" applyFont="1" applyFill="1" applyBorder="1" applyAlignment="1" applyProtection="1">
      <alignment horizontal="center" vertical="center" wrapText="1"/>
      <protection/>
    </xf>
    <xf numFmtId="200" fontId="2" fillId="0" borderId="32" xfId="0" applyNumberFormat="1" applyFont="1" applyFill="1" applyBorder="1" applyAlignment="1" applyProtection="1">
      <alignment horizontal="center" textRotation="90" wrapText="1"/>
      <protection/>
    </xf>
    <xf numFmtId="200" fontId="2" fillId="0" borderId="171" xfId="0" applyNumberFormat="1" applyFont="1" applyFill="1" applyBorder="1" applyAlignment="1" applyProtection="1">
      <alignment horizontal="center" textRotation="90" wrapText="1"/>
      <protection/>
    </xf>
    <xf numFmtId="200" fontId="2" fillId="0" borderId="27" xfId="0" applyNumberFormat="1" applyFont="1" applyFill="1" applyBorder="1" applyAlignment="1" applyProtection="1">
      <alignment horizontal="center" vertical="center"/>
      <protection/>
    </xf>
    <xf numFmtId="200" fontId="2" fillId="0" borderId="135" xfId="0" applyNumberFormat="1" applyFont="1" applyFill="1" applyBorder="1" applyAlignment="1" applyProtection="1">
      <alignment horizontal="center" vertical="center"/>
      <protection/>
    </xf>
    <xf numFmtId="200" fontId="2" fillId="0" borderId="25" xfId="0" applyNumberFormat="1" applyFont="1" applyFill="1" applyBorder="1" applyAlignment="1" applyProtection="1">
      <alignment horizontal="center" vertical="center"/>
      <protection/>
    </xf>
    <xf numFmtId="200" fontId="2" fillId="0" borderId="26" xfId="0" applyNumberFormat="1" applyFont="1" applyFill="1" applyBorder="1" applyAlignment="1" applyProtection="1">
      <alignment horizontal="center" textRotation="90" wrapText="1"/>
      <protection/>
    </xf>
    <xf numFmtId="200" fontId="2" fillId="0" borderId="34" xfId="0" applyNumberFormat="1" applyFont="1" applyFill="1" applyBorder="1" applyAlignment="1" applyProtection="1">
      <alignment horizontal="center" textRotation="90" wrapText="1"/>
      <protection/>
    </xf>
    <xf numFmtId="200" fontId="2" fillId="0" borderId="27" xfId="0" applyNumberFormat="1" applyFont="1" applyFill="1" applyBorder="1" applyAlignment="1" applyProtection="1">
      <alignment horizontal="center" vertical="center" wrapText="1"/>
      <protection/>
    </xf>
    <xf numFmtId="0" fontId="0" fillId="0" borderId="233" xfId="0" applyFill="1" applyBorder="1" applyAlignment="1">
      <alignment horizontal="center" vertical="center" wrapText="1"/>
    </xf>
    <xf numFmtId="200" fontId="2" fillId="0" borderId="79" xfId="0" applyNumberFormat="1" applyFont="1" applyFill="1" applyBorder="1" applyAlignment="1" applyProtection="1">
      <alignment horizontal="center" textRotation="90" wrapText="1"/>
      <protection/>
    </xf>
    <xf numFmtId="0" fontId="0" fillId="0" borderId="135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79" xfId="0" applyFill="1" applyBorder="1" applyAlignment="1">
      <alignment horizontal="center" textRotation="90" wrapText="1"/>
    </xf>
    <xf numFmtId="0" fontId="0" fillId="0" borderId="122" xfId="0" applyFill="1" applyBorder="1" applyAlignment="1">
      <alignment horizontal="center" textRotation="90" wrapText="1"/>
    </xf>
    <xf numFmtId="201" fontId="25" fillId="0" borderId="11" xfId="0" applyNumberFormat="1" applyFont="1" applyFill="1" applyBorder="1" applyAlignment="1" applyProtection="1">
      <alignment horizontal="center" vertical="center"/>
      <protection/>
    </xf>
    <xf numFmtId="201" fontId="25" fillId="0" borderId="50" xfId="0" applyNumberFormat="1" applyFont="1" applyFill="1" applyBorder="1" applyAlignment="1" applyProtection="1">
      <alignment horizontal="center" vertical="center"/>
      <protection/>
    </xf>
    <xf numFmtId="201" fontId="25" fillId="0" borderId="181" xfId="0" applyNumberFormat="1" applyFont="1" applyFill="1" applyBorder="1" applyAlignment="1" applyProtection="1">
      <alignment horizontal="center" vertical="center"/>
      <protection/>
    </xf>
    <xf numFmtId="201" fontId="2" fillId="0" borderId="171" xfId="0" applyNumberFormat="1" applyFont="1" applyFill="1" applyBorder="1" applyAlignment="1" applyProtection="1">
      <alignment horizontal="center" vertical="center"/>
      <protection/>
    </xf>
    <xf numFmtId="201" fontId="2" fillId="0" borderId="121" xfId="0" applyNumberFormat="1" applyFont="1" applyFill="1" applyBorder="1" applyAlignment="1" applyProtection="1">
      <alignment horizontal="center" vertical="center"/>
      <protection/>
    </xf>
    <xf numFmtId="201" fontId="2" fillId="0" borderId="79" xfId="0" applyNumberFormat="1" applyFont="1" applyFill="1" applyBorder="1" applyAlignment="1" applyProtection="1">
      <alignment horizontal="center" vertical="center"/>
      <protection/>
    </xf>
    <xf numFmtId="201" fontId="2" fillId="0" borderId="122" xfId="0" applyNumberFormat="1" applyFont="1" applyFill="1" applyBorder="1" applyAlignment="1" applyProtection="1">
      <alignment horizontal="center" vertical="center"/>
      <protection/>
    </xf>
    <xf numFmtId="201" fontId="2" fillId="0" borderId="172" xfId="0" applyNumberFormat="1" applyFont="1" applyFill="1" applyBorder="1" applyAlignment="1" applyProtection="1">
      <alignment horizontal="center" vertical="center"/>
      <protection/>
    </xf>
    <xf numFmtId="201" fontId="2" fillId="0" borderId="123" xfId="0" applyNumberFormat="1" applyFont="1" applyFill="1" applyBorder="1" applyAlignment="1" applyProtection="1">
      <alignment horizontal="center" vertical="center"/>
      <protection/>
    </xf>
    <xf numFmtId="200" fontId="2" fillId="0" borderId="44" xfId="0" applyNumberFormat="1" applyFont="1" applyFill="1" applyBorder="1" applyAlignment="1" applyProtection="1">
      <alignment horizontal="center" textRotation="90" wrapText="1"/>
      <protection/>
    </xf>
    <xf numFmtId="200" fontId="2" fillId="0" borderId="172" xfId="0" applyNumberFormat="1" applyFont="1" applyFill="1" applyBorder="1" applyAlignment="1" applyProtection="1">
      <alignment horizontal="center" textRotation="90" wrapText="1"/>
      <protection/>
    </xf>
    <xf numFmtId="200" fontId="2" fillId="0" borderId="123" xfId="0" applyNumberFormat="1" applyFont="1" applyFill="1" applyBorder="1" applyAlignment="1" applyProtection="1">
      <alignment horizontal="center" textRotation="90" wrapText="1"/>
      <protection/>
    </xf>
    <xf numFmtId="200" fontId="2" fillId="0" borderId="129" xfId="0" applyNumberFormat="1" applyFont="1" applyFill="1" applyBorder="1" applyAlignment="1" applyProtection="1">
      <alignment horizontal="center" vertical="center"/>
      <protection/>
    </xf>
    <xf numFmtId="200" fontId="2" fillId="0" borderId="234" xfId="0" applyNumberFormat="1" applyFont="1" applyFill="1" applyBorder="1" applyAlignment="1" applyProtection="1">
      <alignment horizontal="center" vertical="center"/>
      <protection/>
    </xf>
    <xf numFmtId="200" fontId="2" fillId="0" borderId="235" xfId="0" applyNumberFormat="1" applyFont="1" applyFill="1" applyBorder="1" applyAlignment="1" applyProtection="1">
      <alignment horizontal="center" vertical="center"/>
      <protection/>
    </xf>
    <xf numFmtId="200" fontId="2" fillId="0" borderId="236" xfId="0" applyNumberFormat="1" applyFont="1" applyFill="1" applyBorder="1" applyAlignment="1" applyProtection="1">
      <alignment horizontal="center" vertical="center"/>
      <protection/>
    </xf>
    <xf numFmtId="200" fontId="2" fillId="0" borderId="237" xfId="0" applyNumberFormat="1" applyFont="1" applyFill="1" applyBorder="1" applyAlignment="1" applyProtection="1">
      <alignment horizontal="center" vertical="center"/>
      <protection/>
    </xf>
    <xf numFmtId="200" fontId="2" fillId="0" borderId="238" xfId="0" applyNumberFormat="1" applyFont="1" applyFill="1" applyBorder="1" applyAlignment="1" applyProtection="1">
      <alignment horizontal="center" vertical="center"/>
      <protection/>
    </xf>
    <xf numFmtId="200" fontId="2" fillId="0" borderId="239" xfId="0" applyNumberFormat="1" applyFont="1" applyFill="1" applyBorder="1" applyAlignment="1" applyProtection="1">
      <alignment horizontal="center" vertical="center"/>
      <protection/>
    </xf>
    <xf numFmtId="200" fontId="2" fillId="0" borderId="240" xfId="0" applyNumberFormat="1" applyFont="1" applyFill="1" applyBorder="1" applyAlignment="1" applyProtection="1">
      <alignment horizontal="center" vertical="center"/>
      <protection/>
    </xf>
    <xf numFmtId="200" fontId="2" fillId="0" borderId="23" xfId="0" applyNumberFormat="1" applyFont="1" applyFill="1" applyBorder="1" applyAlignment="1" applyProtection="1">
      <alignment horizontal="center" textRotation="90" wrapText="1"/>
      <protection/>
    </xf>
    <xf numFmtId="0" fontId="25" fillId="0" borderId="11" xfId="0" applyFont="1" applyFill="1" applyBorder="1" applyAlignment="1">
      <alignment horizontal="center" vertical="center" wrapText="1"/>
    </xf>
    <xf numFmtId="0" fontId="27" fillId="0" borderId="50" xfId="0" applyFont="1" applyFill="1" applyBorder="1" applyAlignment="1">
      <alignment horizontal="center" vertical="center" wrapText="1"/>
    </xf>
    <xf numFmtId="0" fontId="27" fillId="0" borderId="18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right" vertical="center" wrapText="1"/>
    </xf>
    <xf numFmtId="0" fontId="7" fillId="0" borderId="50" xfId="0" applyFont="1" applyFill="1" applyBorder="1" applyAlignment="1">
      <alignment horizontal="right" vertical="center" wrapText="1"/>
    </xf>
    <xf numFmtId="0" fontId="7" fillId="0" borderId="181" xfId="0" applyFont="1" applyFill="1" applyBorder="1" applyAlignment="1">
      <alignment horizontal="right" vertical="center" wrapText="1"/>
    </xf>
    <xf numFmtId="0" fontId="7" fillId="0" borderId="129" xfId="0" applyFont="1" applyFill="1" applyBorder="1" applyAlignment="1">
      <alignment horizontal="right" vertical="center" wrapText="1"/>
    </xf>
    <xf numFmtId="0" fontId="7" fillId="0" borderId="234" xfId="0" applyFont="1" applyFill="1" applyBorder="1" applyAlignment="1">
      <alignment horizontal="right" vertical="center" wrapText="1"/>
    </xf>
    <xf numFmtId="0" fontId="7" fillId="0" borderId="235" xfId="0" applyFont="1" applyFill="1" applyBorder="1" applyAlignment="1">
      <alignment horizontal="right" vertical="center" wrapText="1"/>
    </xf>
    <xf numFmtId="0" fontId="25" fillId="0" borderId="11" xfId="0" applyNumberFormat="1" applyFont="1" applyFill="1" applyBorder="1" applyAlignment="1" applyProtection="1">
      <alignment horizontal="center" vertical="center"/>
      <protection/>
    </xf>
    <xf numFmtId="0" fontId="25" fillId="0" borderId="50" xfId="0" applyNumberFormat="1" applyFont="1" applyFill="1" applyBorder="1" applyAlignment="1" applyProtection="1">
      <alignment horizontal="center" vertical="center"/>
      <protection/>
    </xf>
    <xf numFmtId="0" fontId="25" fillId="0" borderId="181" xfId="0" applyNumberFormat="1" applyFont="1" applyFill="1" applyBorder="1" applyAlignment="1" applyProtection="1">
      <alignment horizontal="center" vertical="center"/>
      <protection/>
    </xf>
    <xf numFmtId="0" fontId="7" fillId="34" borderId="11" xfId="0" applyFont="1" applyFill="1" applyBorder="1" applyAlignment="1">
      <alignment horizontal="right" vertical="center" wrapText="1"/>
    </xf>
    <xf numFmtId="0" fontId="7" fillId="34" borderId="50" xfId="0" applyFont="1" applyFill="1" applyBorder="1" applyAlignment="1">
      <alignment horizontal="right" vertical="center" wrapText="1"/>
    </xf>
    <xf numFmtId="0" fontId="7" fillId="34" borderId="181" xfId="0" applyFont="1" applyFill="1" applyBorder="1" applyAlignment="1">
      <alignment horizontal="righ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4" fillId="0" borderId="50" xfId="0" applyFont="1" applyFill="1" applyBorder="1" applyAlignment="1">
      <alignment horizontal="center" vertical="center" wrapText="1"/>
    </xf>
    <xf numFmtId="0" fontId="14" fillId="0" borderId="181" xfId="0" applyFont="1" applyFill="1" applyBorder="1" applyAlignment="1">
      <alignment horizontal="center" vertical="center" wrapText="1"/>
    </xf>
    <xf numFmtId="200" fontId="2" fillId="0" borderId="171" xfId="0" applyNumberFormat="1" applyFont="1" applyFill="1" applyBorder="1" applyAlignment="1" applyProtection="1">
      <alignment horizontal="center" vertical="center"/>
      <protection/>
    </xf>
    <xf numFmtId="200" fontId="2" fillId="0" borderId="121" xfId="0" applyNumberFormat="1" applyFont="1" applyFill="1" applyBorder="1" applyAlignment="1" applyProtection="1">
      <alignment horizontal="center" vertical="center"/>
      <protection/>
    </xf>
    <xf numFmtId="0" fontId="0" fillId="0" borderId="172" xfId="0" applyFill="1" applyBorder="1" applyAlignment="1">
      <alignment horizontal="center" textRotation="90" wrapText="1"/>
    </xf>
    <xf numFmtId="200" fontId="2" fillId="0" borderId="79" xfId="0" applyNumberFormat="1" applyFont="1" applyFill="1" applyBorder="1" applyAlignment="1" applyProtection="1">
      <alignment horizontal="center" vertical="center"/>
      <protection/>
    </xf>
    <xf numFmtId="200" fontId="2" fillId="0" borderId="122" xfId="0" applyNumberFormat="1" applyFont="1" applyFill="1" applyBorder="1" applyAlignment="1" applyProtection="1">
      <alignment horizontal="center" vertical="center"/>
      <protection/>
    </xf>
    <xf numFmtId="200" fontId="2" fillId="0" borderId="172" xfId="0" applyNumberFormat="1" applyFont="1" applyFill="1" applyBorder="1" applyAlignment="1" applyProtection="1">
      <alignment horizontal="center" vertical="center"/>
      <protection/>
    </xf>
    <xf numFmtId="200" fontId="2" fillId="0" borderId="123" xfId="0" applyNumberFormat="1" applyFont="1" applyFill="1" applyBorder="1" applyAlignment="1" applyProtection="1">
      <alignment horizontal="center" vertical="center"/>
      <protection/>
    </xf>
    <xf numFmtId="200" fontId="7" fillId="0" borderId="11" xfId="0" applyNumberFormat="1" applyFont="1" applyFill="1" applyBorder="1" applyAlignment="1" applyProtection="1">
      <alignment horizontal="center" vertical="center"/>
      <protection/>
    </xf>
    <xf numFmtId="200" fontId="7" fillId="0" borderId="50" xfId="0" applyNumberFormat="1" applyFont="1" applyFill="1" applyBorder="1" applyAlignment="1" applyProtection="1">
      <alignment horizontal="center" vertical="center"/>
      <protection/>
    </xf>
    <xf numFmtId="200" fontId="7" fillId="0" borderId="181" xfId="0" applyNumberFormat="1" applyFont="1" applyFill="1" applyBorder="1" applyAlignment="1" applyProtection="1">
      <alignment horizontal="center" vertical="center"/>
      <protection/>
    </xf>
    <xf numFmtId="0" fontId="14" fillId="0" borderId="50" xfId="0" applyFont="1" applyFill="1" applyBorder="1" applyAlignment="1">
      <alignment horizontal="center" vertical="center" wrapText="1"/>
    </xf>
    <xf numFmtId="0" fontId="14" fillId="0" borderId="181" xfId="0" applyFont="1" applyFill="1" applyBorder="1" applyAlignment="1">
      <alignment horizontal="center" vertical="center" wrapText="1"/>
    </xf>
    <xf numFmtId="49" fontId="78" fillId="0" borderId="11" xfId="0" applyNumberFormat="1" applyFont="1" applyFill="1" applyBorder="1" applyAlignment="1">
      <alignment horizontal="center" vertical="center" wrapText="1"/>
    </xf>
    <xf numFmtId="49" fontId="78" fillId="0" borderId="50" xfId="0" applyNumberFormat="1" applyFont="1" applyFill="1" applyBorder="1" applyAlignment="1">
      <alignment horizontal="center" vertical="center" wrapText="1"/>
    </xf>
    <xf numFmtId="49" fontId="78" fillId="0" borderId="181" xfId="0" applyNumberFormat="1" applyFont="1" applyFill="1" applyBorder="1" applyAlignment="1">
      <alignment horizontal="center" vertical="center" wrapText="1"/>
    </xf>
    <xf numFmtId="0" fontId="77" fillId="0" borderId="11" xfId="0" applyFont="1" applyFill="1" applyBorder="1" applyAlignment="1">
      <alignment horizontal="right" vertical="center" wrapText="1"/>
    </xf>
    <xf numFmtId="0" fontId="77" fillId="0" borderId="50" xfId="0" applyFont="1" applyFill="1" applyBorder="1" applyAlignment="1">
      <alignment horizontal="right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7" fillId="0" borderId="181" xfId="0" applyFont="1" applyFill="1" applyBorder="1" applyAlignment="1">
      <alignment horizontal="center" vertical="center" wrapText="1"/>
    </xf>
    <xf numFmtId="0" fontId="77" fillId="0" borderId="129" xfId="0" applyFont="1" applyFill="1" applyBorder="1" applyAlignment="1">
      <alignment horizontal="right" vertical="center" wrapText="1"/>
    </xf>
    <xf numFmtId="0" fontId="77" fillId="0" borderId="234" xfId="0" applyFont="1" applyFill="1" applyBorder="1" applyAlignment="1">
      <alignment horizontal="right" vertical="center" wrapText="1"/>
    </xf>
    <xf numFmtId="0" fontId="83" fillId="0" borderId="50" xfId="0" applyFont="1" applyBorder="1" applyAlignment="1">
      <alignment vertical="center" wrapText="1"/>
    </xf>
    <xf numFmtId="0" fontId="83" fillId="0" borderId="181" xfId="0" applyFont="1" applyBorder="1" applyAlignment="1">
      <alignment vertical="center" wrapText="1"/>
    </xf>
    <xf numFmtId="200" fontId="7" fillId="0" borderId="11" xfId="0" applyNumberFormat="1" applyFont="1" applyFill="1" applyBorder="1" applyAlignment="1" applyProtection="1">
      <alignment horizontal="center" vertical="center" wrapText="1"/>
      <protection/>
    </xf>
    <xf numFmtId="200" fontId="7" fillId="0" borderId="50" xfId="0" applyNumberFormat="1" applyFont="1" applyFill="1" applyBorder="1" applyAlignment="1" applyProtection="1">
      <alignment horizontal="center" vertical="center" wrapText="1"/>
      <protection/>
    </xf>
    <xf numFmtId="200" fontId="7" fillId="0" borderId="181" xfId="0" applyNumberFormat="1" applyFont="1" applyFill="1" applyBorder="1" applyAlignment="1" applyProtection="1">
      <alignment horizontal="center" vertical="center" wrapText="1"/>
      <protection/>
    </xf>
    <xf numFmtId="0" fontId="8" fillId="34" borderId="216" xfId="0" applyFont="1" applyFill="1" applyBorder="1" applyAlignment="1">
      <alignment horizontal="center" vertical="center" wrapText="1"/>
    </xf>
    <xf numFmtId="0" fontId="12" fillId="34" borderId="216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 applyProtection="1">
      <alignment horizontal="right" vertical="center"/>
      <protection/>
    </xf>
    <xf numFmtId="0" fontId="7" fillId="0" borderId="50" xfId="0" applyFont="1" applyFill="1" applyBorder="1" applyAlignment="1" applyProtection="1">
      <alignment horizontal="right" vertical="center"/>
      <protection/>
    </xf>
    <xf numFmtId="0" fontId="7" fillId="0" borderId="181" xfId="0" applyFont="1" applyFill="1" applyBorder="1" applyAlignment="1" applyProtection="1">
      <alignment horizontal="right" vertical="center"/>
      <protection/>
    </xf>
    <xf numFmtId="49" fontId="8" fillId="0" borderId="208" xfId="0" applyNumberFormat="1" applyFont="1" applyFill="1" applyBorder="1" applyAlignment="1" applyProtection="1">
      <alignment horizontal="center" vertical="center" wrapText="1"/>
      <protection/>
    </xf>
    <xf numFmtId="49" fontId="8" fillId="0" borderId="209" xfId="0" applyNumberFormat="1" applyFont="1" applyFill="1" applyBorder="1" applyAlignment="1" applyProtection="1">
      <alignment horizontal="center" vertical="center" wrapText="1"/>
      <protection/>
    </xf>
    <xf numFmtId="49" fontId="8" fillId="0" borderId="210" xfId="0" applyNumberFormat="1" applyFont="1" applyFill="1" applyBorder="1" applyAlignment="1" applyProtection="1">
      <alignment horizontal="center" vertical="center" wrapText="1"/>
      <protection/>
    </xf>
    <xf numFmtId="200" fontId="7" fillId="0" borderId="236" xfId="0" applyNumberFormat="1" applyFont="1" applyFill="1" applyBorder="1" applyAlignment="1" applyProtection="1">
      <alignment horizontal="right" vertical="center" wrapText="1"/>
      <protection/>
    </xf>
    <xf numFmtId="200" fontId="7" fillId="0" borderId="237" xfId="0" applyNumberFormat="1" applyFont="1" applyFill="1" applyBorder="1" applyAlignment="1" applyProtection="1">
      <alignment horizontal="right" vertical="center" wrapText="1"/>
      <protection/>
    </xf>
    <xf numFmtId="200" fontId="7" fillId="0" borderId="238" xfId="0" applyNumberFormat="1" applyFont="1" applyFill="1" applyBorder="1" applyAlignment="1" applyProtection="1">
      <alignment horizontal="right" vertical="center" wrapText="1"/>
      <protection/>
    </xf>
    <xf numFmtId="200" fontId="7" fillId="34" borderId="11" xfId="0" applyNumberFormat="1" applyFont="1" applyFill="1" applyBorder="1" applyAlignment="1" applyProtection="1">
      <alignment horizontal="right" vertical="center" wrapText="1"/>
      <protection/>
    </xf>
    <xf numFmtId="200" fontId="7" fillId="34" borderId="50" xfId="0" applyNumberFormat="1" applyFont="1" applyFill="1" applyBorder="1" applyAlignment="1" applyProtection="1">
      <alignment horizontal="right" vertical="center" wrapText="1"/>
      <protection/>
    </xf>
    <xf numFmtId="200" fontId="7" fillId="0" borderId="11" xfId="0" applyNumberFormat="1" applyFont="1" applyFill="1" applyBorder="1" applyAlignment="1" applyProtection="1">
      <alignment horizontal="right" vertical="center" wrapText="1"/>
      <protection/>
    </xf>
    <xf numFmtId="200" fontId="7" fillId="0" borderId="50" xfId="0" applyNumberFormat="1" applyFont="1" applyFill="1" applyBorder="1" applyAlignment="1" applyProtection="1">
      <alignment horizontal="right" vertical="center" wrapText="1"/>
      <protection/>
    </xf>
    <xf numFmtId="200" fontId="7" fillId="0" borderId="181" xfId="0" applyNumberFormat="1" applyFont="1" applyFill="1" applyBorder="1" applyAlignment="1" applyProtection="1">
      <alignment horizontal="right" vertical="center" wrapText="1"/>
      <protection/>
    </xf>
    <xf numFmtId="0" fontId="7" fillId="0" borderId="185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right" vertical="center"/>
    </xf>
    <xf numFmtId="0" fontId="7" fillId="0" borderId="50" xfId="0" applyFont="1" applyFill="1" applyBorder="1" applyAlignment="1">
      <alignment horizontal="right" vertical="center"/>
    </xf>
    <xf numFmtId="0" fontId="7" fillId="0" borderId="181" xfId="0" applyFont="1" applyFill="1" applyBorder="1" applyAlignment="1">
      <alignment horizontal="right" vertical="center"/>
    </xf>
    <xf numFmtId="190" fontId="77" fillId="0" borderId="88" xfId="0" applyNumberFormat="1" applyFont="1" applyFill="1" applyBorder="1" applyAlignment="1" applyProtection="1">
      <alignment horizontal="center" vertical="center" wrapText="1"/>
      <protection/>
    </xf>
    <xf numFmtId="190" fontId="80" fillId="0" borderId="88" xfId="0" applyNumberFormat="1" applyFont="1" applyFill="1" applyBorder="1" applyAlignment="1">
      <alignment vertical="center" wrapText="1"/>
    </xf>
    <xf numFmtId="190" fontId="77" fillId="0" borderId="196" xfId="0" applyNumberFormat="1" applyFont="1" applyFill="1" applyBorder="1" applyAlignment="1" applyProtection="1">
      <alignment horizontal="center" vertical="center" wrapText="1"/>
      <protection/>
    </xf>
    <xf numFmtId="0" fontId="80" fillId="0" borderId="196" xfId="0" applyFont="1" applyFill="1" applyBorder="1" applyAlignment="1">
      <alignment vertical="center" wrapText="1"/>
    </xf>
    <xf numFmtId="200" fontId="7" fillId="34" borderId="181" xfId="0" applyNumberFormat="1" applyFont="1" applyFill="1" applyBorder="1" applyAlignment="1" applyProtection="1">
      <alignment horizontal="right" vertical="center" wrapText="1"/>
      <protection/>
    </xf>
    <xf numFmtId="0" fontId="7" fillId="34" borderId="109" xfId="0" applyFont="1" applyFill="1" applyBorder="1" applyAlignment="1">
      <alignment horizontal="right" vertical="center"/>
    </xf>
    <xf numFmtId="0" fontId="7" fillId="32" borderId="232" xfId="0" applyFont="1" applyFill="1" applyBorder="1" applyAlignment="1">
      <alignment horizontal="right" vertical="center"/>
    </xf>
    <xf numFmtId="0" fontId="7" fillId="32" borderId="133" xfId="0" applyFont="1" applyFill="1" applyBorder="1" applyAlignment="1">
      <alignment horizontal="right" vertical="center"/>
    </xf>
    <xf numFmtId="0" fontId="7" fillId="32" borderId="176" xfId="0" applyFont="1" applyFill="1" applyBorder="1" applyAlignment="1">
      <alignment horizontal="right" vertical="center"/>
    </xf>
    <xf numFmtId="0" fontId="7" fillId="0" borderId="54" xfId="0" applyFont="1" applyFill="1" applyBorder="1" applyAlignment="1" applyProtection="1">
      <alignment horizontal="right" vertical="center"/>
      <protection/>
    </xf>
    <xf numFmtId="0" fontId="7" fillId="0" borderId="135" xfId="0" applyFont="1" applyFill="1" applyBorder="1" applyAlignment="1" applyProtection="1">
      <alignment horizontal="right" vertical="center"/>
      <protection/>
    </xf>
    <xf numFmtId="0" fontId="7" fillId="0" borderId="233" xfId="0" applyFont="1" applyFill="1" applyBorder="1" applyAlignment="1" applyProtection="1">
      <alignment horizontal="right" vertical="center"/>
      <protection/>
    </xf>
    <xf numFmtId="0" fontId="7" fillId="0" borderId="241" xfId="0" applyFont="1" applyFill="1" applyBorder="1" applyAlignment="1" applyProtection="1">
      <alignment horizontal="right" vertical="center"/>
      <protection/>
    </xf>
    <xf numFmtId="0" fontId="7" fillId="0" borderId="242" xfId="0" applyFont="1" applyFill="1" applyBorder="1" applyAlignment="1" applyProtection="1">
      <alignment horizontal="right" vertical="center"/>
      <protection/>
    </xf>
    <xf numFmtId="0" fontId="7" fillId="0" borderId="243" xfId="0" applyFont="1" applyFill="1" applyBorder="1" applyAlignment="1" applyProtection="1">
      <alignment horizontal="right" vertical="center"/>
      <protection/>
    </xf>
    <xf numFmtId="19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Border="1" applyAlignment="1">
      <alignment horizontal="center" vertical="center" wrapText="1"/>
    </xf>
    <xf numFmtId="190" fontId="12" fillId="0" borderId="10" xfId="0" applyNumberFormat="1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76" fillId="0" borderId="0" xfId="0" applyFont="1" applyFill="1" applyBorder="1" applyAlignment="1" applyProtection="1">
      <alignment horizontal="center" vertical="center"/>
      <protection/>
    </xf>
    <xf numFmtId="0" fontId="82" fillId="0" borderId="0" xfId="0" applyFont="1" applyFill="1" applyBorder="1" applyAlignment="1">
      <alignment horizontal="center" vertical="center"/>
    </xf>
    <xf numFmtId="0" fontId="77" fillId="0" borderId="0" xfId="0" applyFont="1" applyFill="1" applyBorder="1" applyAlignment="1" applyProtection="1">
      <alignment horizontal="left" vertical="center" wrapText="1"/>
      <protection/>
    </xf>
    <xf numFmtId="0" fontId="82" fillId="0" borderId="0" xfId="0" applyFont="1" applyFill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77" fillId="0" borderId="241" xfId="0" applyFont="1" applyFill="1" applyBorder="1" applyAlignment="1" applyProtection="1">
      <alignment horizontal="right" vertical="center"/>
      <protection/>
    </xf>
    <xf numFmtId="0" fontId="77" fillId="0" borderId="242" xfId="0" applyFont="1" applyFill="1" applyBorder="1" applyAlignment="1" applyProtection="1">
      <alignment horizontal="right" vertical="center"/>
      <protection/>
    </xf>
    <xf numFmtId="0" fontId="77" fillId="0" borderId="243" xfId="0" applyFont="1" applyFill="1" applyBorder="1" applyAlignment="1" applyProtection="1">
      <alignment horizontal="right" vertical="center"/>
      <protection/>
    </xf>
    <xf numFmtId="190" fontId="77" fillId="0" borderId="10" xfId="0" applyNumberFormat="1" applyFont="1" applyFill="1" applyBorder="1" applyAlignment="1" applyProtection="1">
      <alignment horizontal="center" vertical="center" wrapText="1"/>
      <protection/>
    </xf>
    <xf numFmtId="0" fontId="80" fillId="0" borderId="10" xfId="0" applyFont="1" applyBorder="1" applyAlignment="1">
      <alignment horizontal="center" vertical="center" wrapText="1"/>
    </xf>
    <xf numFmtId="0" fontId="80" fillId="0" borderId="10" xfId="0" applyFont="1" applyBorder="1" applyAlignment="1">
      <alignment vertical="center" wrapText="1"/>
    </xf>
    <xf numFmtId="0" fontId="77" fillId="0" borderId="0" xfId="0" applyFont="1" applyFill="1" applyBorder="1" applyAlignment="1" applyProtection="1">
      <alignment horizontal="left" vertical="center"/>
      <protection/>
    </xf>
    <xf numFmtId="0" fontId="82" fillId="0" borderId="0" xfId="0" applyFont="1" applyFill="1" applyBorder="1" applyAlignment="1">
      <alignment horizontal="left" vertical="center"/>
    </xf>
    <xf numFmtId="0" fontId="84" fillId="0" borderId="213" xfId="0" applyNumberFormat="1" applyFont="1" applyFill="1" applyBorder="1" applyAlignment="1" applyProtection="1">
      <alignment horizontal="center" vertical="center" wrapText="1"/>
      <protection/>
    </xf>
    <xf numFmtId="0" fontId="85" fillId="0" borderId="213" xfId="0" applyFont="1" applyFill="1" applyBorder="1" applyAlignment="1">
      <alignment vertical="center" wrapText="1"/>
    </xf>
    <xf numFmtId="200" fontId="77" fillId="0" borderId="10" xfId="0" applyNumberFormat="1" applyFont="1" applyFill="1" applyBorder="1" applyAlignment="1" applyProtection="1">
      <alignment horizontal="center" vertical="center" wrapText="1"/>
      <protection/>
    </xf>
    <xf numFmtId="0" fontId="77" fillId="0" borderId="232" xfId="0" applyFont="1" applyFill="1" applyBorder="1" applyAlignment="1">
      <alignment horizontal="right" vertical="center"/>
    </xf>
    <xf numFmtId="0" fontId="77" fillId="0" borderId="133" xfId="0" applyFont="1" applyFill="1" applyBorder="1" applyAlignment="1">
      <alignment horizontal="right" vertical="center"/>
    </xf>
    <xf numFmtId="0" fontId="77" fillId="0" borderId="176" xfId="0" applyFont="1" applyFill="1" applyBorder="1" applyAlignment="1">
      <alignment horizontal="right" vertical="center"/>
    </xf>
    <xf numFmtId="0" fontId="77" fillId="0" borderId="54" xfId="0" applyFont="1" applyFill="1" applyBorder="1" applyAlignment="1" applyProtection="1">
      <alignment horizontal="right" vertical="center"/>
      <protection/>
    </xf>
    <xf numFmtId="0" fontId="77" fillId="0" borderId="135" xfId="0" applyFont="1" applyFill="1" applyBorder="1" applyAlignment="1" applyProtection="1">
      <alignment horizontal="right" vertical="center"/>
      <protection/>
    </xf>
    <xf numFmtId="0" fontId="77" fillId="0" borderId="233" xfId="0" applyFont="1" applyFill="1" applyBorder="1" applyAlignment="1" applyProtection="1">
      <alignment horizontal="right" vertical="center"/>
      <protection/>
    </xf>
    <xf numFmtId="0" fontId="80" fillId="0" borderId="88" xfId="0" applyFont="1" applyFill="1" applyBorder="1" applyAlignment="1">
      <alignment horizontal="center" vertical="center" wrapText="1"/>
    </xf>
    <xf numFmtId="190" fontId="77" fillId="0" borderId="190" xfId="0" applyNumberFormat="1" applyFont="1" applyFill="1" applyBorder="1" applyAlignment="1" applyProtection="1">
      <alignment horizontal="center" vertical="center" wrapText="1"/>
      <protection/>
    </xf>
    <xf numFmtId="0" fontId="80" fillId="0" borderId="190" xfId="0" applyFont="1" applyFill="1" applyBorder="1" applyAlignment="1">
      <alignment vertical="center" wrapText="1"/>
    </xf>
    <xf numFmtId="0" fontId="7" fillId="0" borderId="11" xfId="0" applyFont="1" applyFill="1" applyBorder="1" applyAlignment="1" applyProtection="1">
      <alignment horizontal="center" vertical="center"/>
      <protection/>
    </xf>
    <xf numFmtId="0" fontId="7" fillId="0" borderId="50" xfId="0" applyFont="1" applyFill="1" applyBorder="1" applyAlignment="1" applyProtection="1">
      <alignment horizontal="center" vertical="center"/>
      <protection/>
    </xf>
    <xf numFmtId="0" fontId="7" fillId="0" borderId="181" xfId="0" applyFont="1" applyFill="1" applyBorder="1" applyAlignment="1" applyProtection="1">
      <alignment horizontal="center"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58"/>
  <sheetViews>
    <sheetView view="pageBreakPreview" zoomScale="60" zoomScaleNormal="50" zoomScalePageLayoutView="0" workbookViewId="0" topLeftCell="A1">
      <selection activeCell="P19" sqref="P19:AM19"/>
    </sheetView>
  </sheetViews>
  <sheetFormatPr defaultColWidth="3.25390625" defaultRowHeight="12.75"/>
  <cols>
    <col min="1" max="1" width="5.00390625" style="32" customWidth="1"/>
    <col min="2" max="2" width="5.125" style="32" customWidth="1"/>
    <col min="3" max="3" width="4.375" style="32" customWidth="1"/>
    <col min="4" max="5" width="4.25390625" style="32" customWidth="1"/>
    <col min="6" max="6" width="4.375" style="32" customWidth="1"/>
    <col min="7" max="7" width="5.25390625" style="32" customWidth="1"/>
    <col min="8" max="8" width="5.625" style="32" customWidth="1"/>
    <col min="9" max="9" width="5.75390625" style="32" customWidth="1"/>
    <col min="10" max="10" width="4.125" style="32" customWidth="1"/>
    <col min="11" max="11" width="4.75390625" style="32" customWidth="1"/>
    <col min="12" max="12" width="4.25390625" style="32" customWidth="1"/>
    <col min="13" max="13" width="4.00390625" style="32" customWidth="1"/>
    <col min="14" max="14" width="5.00390625" style="32" customWidth="1"/>
    <col min="15" max="15" width="5.125" style="32" customWidth="1"/>
    <col min="16" max="16" width="5.75390625" style="32" customWidth="1"/>
    <col min="17" max="17" width="4.00390625" style="32" customWidth="1"/>
    <col min="18" max="18" width="5.125" style="32" customWidth="1"/>
    <col min="19" max="19" width="3.875" style="32" customWidth="1"/>
    <col min="20" max="20" width="3.75390625" style="32" customWidth="1"/>
    <col min="21" max="21" width="5.125" style="32" customWidth="1"/>
    <col min="22" max="23" width="4.375" style="32" customWidth="1"/>
    <col min="24" max="25" width="3.875" style="32" customWidth="1"/>
    <col min="26" max="26" width="5.00390625" style="32" customWidth="1"/>
    <col min="27" max="27" width="5.375" style="32" customWidth="1"/>
    <col min="28" max="28" width="6.00390625" style="32" customWidth="1"/>
    <col min="29" max="29" width="5.25390625" style="32" customWidth="1"/>
    <col min="30" max="30" width="5.625" style="32" customWidth="1"/>
    <col min="31" max="31" width="5.75390625" style="32" customWidth="1"/>
    <col min="32" max="32" width="5.625" style="32" customWidth="1"/>
    <col min="33" max="33" width="5.875" style="32" customWidth="1"/>
    <col min="34" max="34" width="6.125" style="32" customWidth="1"/>
    <col min="35" max="35" width="4.25390625" style="32" customWidth="1"/>
    <col min="36" max="36" width="5.875" style="32" customWidth="1"/>
    <col min="37" max="37" width="4.875" style="32" customWidth="1"/>
    <col min="38" max="38" width="5.375" style="32" customWidth="1"/>
    <col min="39" max="39" width="7.00390625" style="32" customWidth="1"/>
    <col min="40" max="41" width="5.75390625" style="32" customWidth="1"/>
    <col min="42" max="42" width="5.125" style="32" customWidth="1"/>
    <col min="43" max="43" width="4.625" style="32" customWidth="1"/>
    <col min="44" max="44" width="4.875" style="32" customWidth="1"/>
    <col min="45" max="45" width="4.375" style="32" customWidth="1"/>
    <col min="46" max="46" width="3.875" style="32" customWidth="1"/>
    <col min="47" max="47" width="4.625" style="32" customWidth="1"/>
    <col min="48" max="48" width="4.375" style="32" customWidth="1"/>
    <col min="49" max="49" width="4.25390625" style="32" customWidth="1"/>
    <col min="50" max="50" width="3.875" style="32" customWidth="1"/>
    <col min="51" max="52" width="4.25390625" style="32" customWidth="1"/>
    <col min="53" max="53" width="5.00390625" style="32" customWidth="1"/>
    <col min="54" max="16384" width="3.25390625" style="32" customWidth="1"/>
  </cols>
  <sheetData>
    <row r="1" spans="1:53" ht="8.25" customHeight="1">
      <c r="A1" s="272"/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  <c r="AB1" s="272"/>
      <c r="AC1" s="272"/>
      <c r="AD1" s="272"/>
      <c r="AE1" s="272"/>
      <c r="AF1" s="272"/>
      <c r="AG1" s="272"/>
      <c r="AH1" s="272"/>
      <c r="AI1" s="272"/>
      <c r="AJ1" s="272"/>
      <c r="AK1" s="272"/>
      <c r="AL1" s="272"/>
      <c r="AM1" s="272"/>
      <c r="AN1" s="272"/>
      <c r="AO1" s="272"/>
      <c r="AP1" s="272"/>
      <c r="AQ1" s="272"/>
      <c r="AR1" s="272"/>
      <c r="AS1" s="272"/>
      <c r="AT1" s="272"/>
      <c r="AU1" s="272"/>
      <c r="AV1" s="272"/>
      <c r="AW1" s="272"/>
      <c r="AX1" s="272"/>
      <c r="AY1" s="272"/>
      <c r="AZ1" s="272"/>
      <c r="BA1" s="272"/>
    </row>
    <row r="2" spans="1:53" ht="25.5" customHeight="1">
      <c r="A2" s="1014"/>
      <c r="B2" s="1014"/>
      <c r="C2" s="1014"/>
      <c r="D2" s="1014"/>
      <c r="E2" s="1014"/>
      <c r="F2" s="1014"/>
      <c r="G2" s="1014"/>
      <c r="H2" s="1014"/>
      <c r="I2" s="1014"/>
      <c r="J2" s="1014"/>
      <c r="K2" s="1014"/>
      <c r="L2" s="1014"/>
      <c r="M2" s="1014"/>
      <c r="N2" s="1014"/>
      <c r="O2" s="1014"/>
      <c r="P2" s="1037" t="s">
        <v>34</v>
      </c>
      <c r="Q2" s="1037"/>
      <c r="R2" s="1037"/>
      <c r="S2" s="1037"/>
      <c r="T2" s="1037"/>
      <c r="U2" s="1037"/>
      <c r="V2" s="1037"/>
      <c r="W2" s="1037"/>
      <c r="X2" s="1037"/>
      <c r="Y2" s="1037"/>
      <c r="Z2" s="1037"/>
      <c r="AA2" s="1037"/>
      <c r="AB2" s="1037"/>
      <c r="AC2" s="1037"/>
      <c r="AD2" s="1037"/>
      <c r="AE2" s="1037"/>
      <c r="AF2" s="1037"/>
      <c r="AG2" s="1037"/>
      <c r="AH2" s="1037"/>
      <c r="AI2" s="1037"/>
      <c r="AJ2" s="1037"/>
      <c r="AK2" s="1037"/>
      <c r="AL2" s="1037"/>
      <c r="AM2" s="1037"/>
      <c r="AN2" s="273"/>
      <c r="AO2" s="274"/>
      <c r="AP2" s="274"/>
      <c r="AQ2" s="274"/>
      <c r="AR2" s="274"/>
      <c r="AS2" s="274"/>
      <c r="AT2" s="274"/>
      <c r="AU2" s="274"/>
      <c r="AV2" s="274"/>
      <c r="AW2" s="274"/>
      <c r="AX2" s="274"/>
      <c r="AY2" s="274"/>
      <c r="AZ2" s="274"/>
      <c r="BA2" s="274"/>
    </row>
    <row r="3" spans="1:53" ht="24" customHeight="1">
      <c r="A3" s="1018" t="s">
        <v>288</v>
      </c>
      <c r="B3" s="1018"/>
      <c r="C3" s="1018"/>
      <c r="D3" s="1018"/>
      <c r="E3" s="1018"/>
      <c r="F3" s="1018"/>
      <c r="G3" s="1018"/>
      <c r="H3" s="1018"/>
      <c r="I3" s="1018"/>
      <c r="J3" s="1018"/>
      <c r="K3" s="1018"/>
      <c r="L3" s="1018"/>
      <c r="M3" s="1018"/>
      <c r="N3" s="1018"/>
      <c r="O3" s="1018"/>
      <c r="P3" s="275"/>
      <c r="Q3" s="275"/>
      <c r="R3" s="275"/>
      <c r="S3" s="275"/>
      <c r="T3" s="275"/>
      <c r="U3" s="275"/>
      <c r="V3" s="275"/>
      <c r="W3" s="275"/>
      <c r="X3" s="275"/>
      <c r="Y3" s="275"/>
      <c r="Z3" s="275"/>
      <c r="AA3" s="275"/>
      <c r="AB3" s="275"/>
      <c r="AC3" s="275"/>
      <c r="AD3" s="275"/>
      <c r="AE3" s="275"/>
      <c r="AF3" s="275"/>
      <c r="AG3" s="275"/>
      <c r="AH3" s="275"/>
      <c r="AI3" s="275"/>
      <c r="AJ3" s="275"/>
      <c r="AK3" s="275"/>
      <c r="AL3" s="275"/>
      <c r="AM3" s="275"/>
      <c r="AN3" s="273"/>
      <c r="AO3" s="274"/>
      <c r="AP3" s="274"/>
      <c r="AQ3" s="274"/>
      <c r="AR3" s="274"/>
      <c r="AS3" s="274"/>
      <c r="AT3" s="274"/>
      <c r="AU3" s="274"/>
      <c r="AV3" s="274"/>
      <c r="AW3" s="274"/>
      <c r="AX3" s="274"/>
      <c r="AY3" s="274"/>
      <c r="AZ3" s="274"/>
      <c r="BA3" s="274"/>
    </row>
    <row r="4" spans="1:53" ht="27" customHeight="1">
      <c r="A4" s="1015" t="s">
        <v>24</v>
      </c>
      <c r="B4" s="1015"/>
      <c r="C4" s="1015"/>
      <c r="D4" s="1015"/>
      <c r="E4" s="1015"/>
      <c r="F4" s="1015"/>
      <c r="G4" s="1015"/>
      <c r="H4" s="1015"/>
      <c r="I4" s="1015"/>
      <c r="J4" s="1015"/>
      <c r="K4" s="1015"/>
      <c r="L4" s="1015"/>
      <c r="M4" s="1015"/>
      <c r="N4" s="1015"/>
      <c r="O4" s="1015"/>
      <c r="P4" s="1016" t="s">
        <v>16</v>
      </c>
      <c r="Q4" s="1017"/>
      <c r="R4" s="1017"/>
      <c r="S4" s="1017"/>
      <c r="T4" s="1017"/>
      <c r="U4" s="1017"/>
      <c r="V4" s="1017"/>
      <c r="W4" s="1017"/>
      <c r="X4" s="1017"/>
      <c r="Y4" s="1017"/>
      <c r="Z4" s="1017"/>
      <c r="AA4" s="1017"/>
      <c r="AB4" s="1017"/>
      <c r="AC4" s="1017"/>
      <c r="AD4" s="1017"/>
      <c r="AE4" s="1017"/>
      <c r="AF4" s="1017"/>
      <c r="AG4" s="1017"/>
      <c r="AH4" s="1017"/>
      <c r="AI4" s="1017"/>
      <c r="AJ4" s="1017"/>
      <c r="AK4" s="1017"/>
      <c r="AL4" s="1017"/>
      <c r="AM4" s="1017"/>
      <c r="AN4" s="1023" t="s">
        <v>269</v>
      </c>
      <c r="AO4" s="1023"/>
      <c r="AP4" s="1023"/>
      <c r="AQ4" s="1023"/>
      <c r="AR4" s="1023"/>
      <c r="AS4" s="1023"/>
      <c r="AT4" s="1023"/>
      <c r="AU4" s="1023"/>
      <c r="AV4" s="1023"/>
      <c r="AW4" s="1023"/>
      <c r="AX4" s="1023"/>
      <c r="AY4" s="1023"/>
      <c r="AZ4" s="1023"/>
      <c r="BA4" s="1023"/>
    </row>
    <row r="5" spans="1:53" ht="22.5">
      <c r="A5" s="1018" t="s">
        <v>289</v>
      </c>
      <c r="B5" s="1018"/>
      <c r="C5" s="1018"/>
      <c r="D5" s="1018"/>
      <c r="E5" s="1018"/>
      <c r="F5" s="1018"/>
      <c r="G5" s="1018"/>
      <c r="H5" s="1018"/>
      <c r="I5" s="1018"/>
      <c r="J5" s="1018"/>
      <c r="K5" s="1018"/>
      <c r="L5" s="1018"/>
      <c r="M5" s="1018"/>
      <c r="N5" s="1018"/>
      <c r="O5" s="1018"/>
      <c r="P5" s="276"/>
      <c r="Q5" s="276"/>
      <c r="R5" s="276"/>
      <c r="S5" s="276"/>
      <c r="T5" s="276"/>
      <c r="U5" s="276"/>
      <c r="V5" s="276"/>
      <c r="W5" s="276"/>
      <c r="X5" s="276"/>
      <c r="Y5" s="276"/>
      <c r="Z5" s="276"/>
      <c r="AA5" s="276"/>
      <c r="AB5" s="276"/>
      <c r="AC5" s="276"/>
      <c r="AD5" s="276"/>
      <c r="AE5" s="276"/>
      <c r="AF5" s="276"/>
      <c r="AG5" s="276"/>
      <c r="AH5" s="276"/>
      <c r="AI5" s="276"/>
      <c r="AJ5" s="276"/>
      <c r="AK5" s="276"/>
      <c r="AL5" s="276"/>
      <c r="AM5" s="277"/>
      <c r="AN5" s="1023" t="s">
        <v>48</v>
      </c>
      <c r="AO5" s="1028"/>
      <c r="AP5" s="1028"/>
      <c r="AQ5" s="1028"/>
      <c r="AR5" s="1028"/>
      <c r="AS5" s="1028"/>
      <c r="AT5" s="1028"/>
      <c r="AU5" s="1028"/>
      <c r="AV5" s="1028"/>
      <c r="AW5" s="1028"/>
      <c r="AX5" s="1028"/>
      <c r="AY5" s="1028"/>
      <c r="AZ5" s="1028"/>
      <c r="BA5" s="1028"/>
    </row>
    <row r="6" spans="1:53" ht="33.75" customHeight="1">
      <c r="A6" s="1014"/>
      <c r="B6" s="1014"/>
      <c r="C6" s="1014"/>
      <c r="D6" s="1014"/>
      <c r="E6" s="1014"/>
      <c r="F6" s="1014"/>
      <c r="G6" s="1014"/>
      <c r="H6" s="1014"/>
      <c r="I6" s="1014"/>
      <c r="J6" s="1014"/>
      <c r="K6" s="1014"/>
      <c r="L6" s="1014"/>
      <c r="M6" s="1014"/>
      <c r="N6" s="1014"/>
      <c r="O6" s="1014"/>
      <c r="P6" s="278"/>
      <c r="Q6" s="278"/>
      <c r="R6" s="278"/>
      <c r="S6" s="278"/>
      <c r="T6" s="278"/>
      <c r="U6" s="278"/>
      <c r="V6" s="278"/>
      <c r="W6" s="278"/>
      <c r="X6" s="278"/>
      <c r="Y6" s="278"/>
      <c r="Z6" s="278"/>
      <c r="AA6" s="278"/>
      <c r="AB6" s="278"/>
      <c r="AC6" s="278"/>
      <c r="AD6" s="278"/>
      <c r="AE6" s="278"/>
      <c r="AF6" s="278"/>
      <c r="AG6" s="278"/>
      <c r="AH6" s="278"/>
      <c r="AI6" s="278"/>
      <c r="AJ6" s="278"/>
      <c r="AK6" s="278"/>
      <c r="AL6" s="278"/>
      <c r="AM6" s="279"/>
      <c r="AN6" s="1027" t="s">
        <v>270</v>
      </c>
      <c r="AO6" s="1027"/>
      <c r="AP6" s="1027"/>
      <c r="AQ6" s="1027"/>
      <c r="AR6" s="1027"/>
      <c r="AS6" s="1027"/>
      <c r="AT6" s="1027"/>
      <c r="AU6" s="1027"/>
      <c r="AV6" s="1027"/>
      <c r="AW6" s="1027"/>
      <c r="AX6" s="1027"/>
      <c r="AY6" s="1027"/>
      <c r="AZ6" s="1027"/>
      <c r="BA6" s="1027"/>
    </row>
    <row r="7" spans="1:53" ht="24" customHeight="1">
      <c r="A7" s="1018" t="s">
        <v>51</v>
      </c>
      <c r="B7" s="1018"/>
      <c r="C7" s="1018"/>
      <c r="D7" s="1018"/>
      <c r="E7" s="1018"/>
      <c r="F7" s="1018"/>
      <c r="G7" s="1018"/>
      <c r="H7" s="1018"/>
      <c r="I7" s="1018"/>
      <c r="J7" s="1018"/>
      <c r="K7" s="1018"/>
      <c r="L7" s="1018"/>
      <c r="M7" s="1018"/>
      <c r="N7" s="1018"/>
      <c r="O7" s="1018"/>
      <c r="P7" s="1019" t="s">
        <v>53</v>
      </c>
      <c r="Q7" s="1020"/>
      <c r="R7" s="1020"/>
      <c r="S7" s="1020"/>
      <c r="T7" s="1020"/>
      <c r="U7" s="1020"/>
      <c r="V7" s="1020"/>
      <c r="W7" s="1020"/>
      <c r="X7" s="1020"/>
      <c r="Y7" s="1020"/>
      <c r="Z7" s="1020"/>
      <c r="AA7" s="1020"/>
      <c r="AB7" s="1020"/>
      <c r="AC7" s="1020"/>
      <c r="AD7" s="1020"/>
      <c r="AE7" s="1020"/>
      <c r="AF7" s="1020"/>
      <c r="AG7" s="1020"/>
      <c r="AH7" s="1020"/>
      <c r="AI7" s="1020"/>
      <c r="AJ7" s="1020"/>
      <c r="AK7" s="1020"/>
      <c r="AL7" s="1020"/>
      <c r="AM7" s="1020"/>
      <c r="AN7" s="1024" t="s">
        <v>292</v>
      </c>
      <c r="AO7" s="1024"/>
      <c r="AP7" s="1024"/>
      <c r="AQ7" s="1024"/>
      <c r="AR7" s="1024"/>
      <c r="AS7" s="1024"/>
      <c r="AT7" s="1024"/>
      <c r="AU7" s="1024"/>
      <c r="AV7" s="1024"/>
      <c r="AW7" s="1024"/>
      <c r="AX7" s="1024"/>
      <c r="AY7" s="1024"/>
      <c r="AZ7" s="1024"/>
      <c r="BA7" s="1024"/>
    </row>
    <row r="8" spans="1:53" ht="24.75" customHeight="1">
      <c r="A8" s="272"/>
      <c r="B8" s="272"/>
      <c r="C8" s="272"/>
      <c r="D8" s="272"/>
      <c r="E8" s="272"/>
      <c r="F8" s="272"/>
      <c r="G8" s="272"/>
      <c r="H8" s="272"/>
      <c r="I8" s="272"/>
      <c r="J8" s="272"/>
      <c r="K8" s="272"/>
      <c r="L8" s="272"/>
      <c r="M8" s="272"/>
      <c r="N8" s="272"/>
      <c r="O8" s="272"/>
      <c r="P8" s="1021" t="s">
        <v>265</v>
      </c>
      <c r="Q8" s="1021"/>
      <c r="R8" s="1021"/>
      <c r="S8" s="1021"/>
      <c r="T8" s="1021"/>
      <c r="U8" s="1021"/>
      <c r="V8" s="1021"/>
      <c r="W8" s="1021"/>
      <c r="X8" s="1021"/>
      <c r="Y8" s="1021"/>
      <c r="Z8" s="1021"/>
      <c r="AA8" s="1021"/>
      <c r="AB8" s="1021"/>
      <c r="AC8" s="1021"/>
      <c r="AD8" s="1021"/>
      <c r="AE8" s="1021"/>
      <c r="AF8" s="1021"/>
      <c r="AG8" s="1021"/>
      <c r="AH8" s="1021"/>
      <c r="AI8" s="1021"/>
      <c r="AJ8" s="1021"/>
      <c r="AK8" s="1021"/>
      <c r="AL8" s="1021"/>
      <c r="AM8" s="1021"/>
      <c r="AN8" s="1024" t="s">
        <v>293</v>
      </c>
      <c r="AO8" s="1024"/>
      <c r="AP8" s="1024"/>
      <c r="AQ8" s="1024"/>
      <c r="AR8" s="1024"/>
      <c r="AS8" s="1024"/>
      <c r="AT8" s="1024"/>
      <c r="AU8" s="1024"/>
      <c r="AV8" s="1024"/>
      <c r="AW8" s="1024"/>
      <c r="AX8" s="1024"/>
      <c r="AY8" s="1024"/>
      <c r="AZ8" s="1024"/>
      <c r="BA8" s="1024"/>
    </row>
    <row r="9" spans="1:53" ht="20.25" customHeight="1">
      <c r="A9" s="280"/>
      <c r="B9" s="280"/>
      <c r="C9" s="280"/>
      <c r="D9" s="280"/>
      <c r="E9" s="280"/>
      <c r="F9" s="280"/>
      <c r="G9" s="280"/>
      <c r="H9" s="280"/>
      <c r="I9" s="280"/>
      <c r="J9" s="280"/>
      <c r="K9" s="280"/>
      <c r="L9" s="280"/>
      <c r="M9" s="280"/>
      <c r="N9" s="280"/>
      <c r="O9" s="280"/>
      <c r="P9" s="1022" t="s">
        <v>290</v>
      </c>
      <c r="Q9" s="1022"/>
      <c r="R9" s="1022"/>
      <c r="S9" s="1022"/>
      <c r="T9" s="1022"/>
      <c r="U9" s="1022"/>
      <c r="V9" s="1022"/>
      <c r="W9" s="1022"/>
      <c r="X9" s="1022"/>
      <c r="Y9" s="1022"/>
      <c r="Z9" s="1022"/>
      <c r="AA9" s="1022"/>
      <c r="AB9" s="1022"/>
      <c r="AC9" s="1022"/>
      <c r="AD9" s="1022"/>
      <c r="AE9" s="1022"/>
      <c r="AF9" s="1022"/>
      <c r="AG9" s="1022"/>
      <c r="AH9" s="1022"/>
      <c r="AI9" s="1022"/>
      <c r="AJ9" s="1022"/>
      <c r="AK9" s="1022"/>
      <c r="AL9" s="1022"/>
      <c r="AM9" s="1022"/>
      <c r="AN9" s="1024" t="s">
        <v>294</v>
      </c>
      <c r="AO9" s="1024"/>
      <c r="AP9" s="1024"/>
      <c r="AQ9" s="1024"/>
      <c r="AR9" s="1024"/>
      <c r="AS9" s="1024"/>
      <c r="AT9" s="1024"/>
      <c r="AU9" s="1024"/>
      <c r="AV9" s="1024"/>
      <c r="AW9" s="1024"/>
      <c r="AX9" s="1024"/>
      <c r="AY9" s="1024"/>
      <c r="AZ9" s="1024"/>
      <c r="BA9" s="1024"/>
    </row>
    <row r="10" spans="1:53" ht="24.75" customHeight="1">
      <c r="A10" s="1014"/>
      <c r="B10" s="1014"/>
      <c r="C10" s="1014"/>
      <c r="D10" s="1014"/>
      <c r="E10" s="1014"/>
      <c r="F10" s="1014"/>
      <c r="G10" s="1014"/>
      <c r="H10" s="1014"/>
      <c r="I10" s="1014"/>
      <c r="J10" s="1014"/>
      <c r="K10" s="1014"/>
      <c r="L10" s="1014"/>
      <c r="M10" s="1014"/>
      <c r="N10" s="1014"/>
      <c r="O10" s="1014"/>
      <c r="P10" s="1021" t="s">
        <v>266</v>
      </c>
      <c r="Q10" s="1021"/>
      <c r="R10" s="1021"/>
      <c r="S10" s="1021"/>
      <c r="T10" s="1021"/>
      <c r="U10" s="1021"/>
      <c r="V10" s="1021"/>
      <c r="W10" s="1021"/>
      <c r="X10" s="1021"/>
      <c r="Y10" s="1021"/>
      <c r="Z10" s="1021"/>
      <c r="AA10" s="1021"/>
      <c r="AB10" s="1021"/>
      <c r="AC10" s="1021"/>
      <c r="AD10" s="1021"/>
      <c r="AE10" s="1021"/>
      <c r="AF10" s="1021"/>
      <c r="AG10" s="1021"/>
      <c r="AH10" s="1021"/>
      <c r="AI10" s="1021"/>
      <c r="AJ10" s="1021"/>
      <c r="AK10" s="1021"/>
      <c r="AL10" s="1021"/>
      <c r="AM10" s="1021"/>
      <c r="AN10" s="1024" t="s">
        <v>295</v>
      </c>
      <c r="AO10" s="1024"/>
      <c r="AP10" s="1024"/>
      <c r="AQ10" s="1024"/>
      <c r="AR10" s="1024"/>
      <c r="AS10" s="1024"/>
      <c r="AT10" s="1024"/>
      <c r="AU10" s="1024"/>
      <c r="AV10" s="1024"/>
      <c r="AW10" s="1024"/>
      <c r="AX10" s="1024"/>
      <c r="AY10" s="1024"/>
      <c r="AZ10" s="1024"/>
      <c r="BA10" s="1024"/>
    </row>
    <row r="11" spans="1:53" ht="44.25" customHeight="1">
      <c r="A11" s="281"/>
      <c r="B11" s="281"/>
      <c r="C11" s="281"/>
      <c r="D11" s="281"/>
      <c r="E11" s="281"/>
      <c r="F11" s="281"/>
      <c r="G11" s="281"/>
      <c r="H11" s="281"/>
      <c r="I11" s="281"/>
      <c r="J11" s="281"/>
      <c r="K11" s="281"/>
      <c r="L11" s="281"/>
      <c r="M11" s="281"/>
      <c r="N11" s="282"/>
      <c r="O11" s="282"/>
      <c r="P11" s="1025" t="s">
        <v>268</v>
      </c>
      <c r="Q11" s="1025"/>
      <c r="R11" s="1025"/>
      <c r="S11" s="1025"/>
      <c r="T11" s="1025"/>
      <c r="U11" s="1025"/>
      <c r="V11" s="1025"/>
      <c r="W11" s="1025"/>
      <c r="X11" s="1025"/>
      <c r="Y11" s="1025"/>
      <c r="Z11" s="1025"/>
      <c r="AA11" s="1025"/>
      <c r="AB11" s="1025"/>
      <c r="AC11" s="1025"/>
      <c r="AD11" s="1025"/>
      <c r="AE11" s="1025"/>
      <c r="AF11" s="1025"/>
      <c r="AG11" s="1025"/>
      <c r="AH11" s="1025"/>
      <c r="AI11" s="1025"/>
      <c r="AJ11" s="1025"/>
      <c r="AK11" s="1025"/>
      <c r="AL11" s="1025"/>
      <c r="AM11" s="1025"/>
      <c r="AN11" s="1024" t="s">
        <v>296</v>
      </c>
      <c r="AO11" s="1024"/>
      <c r="AP11" s="1024"/>
      <c r="AQ11" s="1024"/>
      <c r="AR11" s="1024"/>
      <c r="AS11" s="1024"/>
      <c r="AT11" s="1024"/>
      <c r="AU11" s="1024"/>
      <c r="AV11" s="1024"/>
      <c r="AW11" s="1024"/>
      <c r="AX11" s="1024"/>
      <c r="AY11" s="1024"/>
      <c r="AZ11" s="1024"/>
      <c r="BA11" s="1024"/>
    </row>
    <row r="12" spans="1:53" ht="39" customHeight="1">
      <c r="A12" s="281"/>
      <c r="B12" s="281"/>
      <c r="C12" s="281"/>
      <c r="D12" s="281"/>
      <c r="E12" s="281"/>
      <c r="F12" s="281"/>
      <c r="G12" s="281"/>
      <c r="H12" s="281"/>
      <c r="I12" s="281"/>
      <c r="J12" s="281"/>
      <c r="K12" s="281"/>
      <c r="L12" s="281"/>
      <c r="M12" s="281"/>
      <c r="N12" s="283"/>
      <c r="O12" s="284"/>
      <c r="P12" s="1026" t="s">
        <v>291</v>
      </c>
      <c r="Q12" s="1026"/>
      <c r="R12" s="1026"/>
      <c r="S12" s="1026"/>
      <c r="T12" s="1026"/>
      <c r="U12" s="1026"/>
      <c r="V12" s="1026"/>
      <c r="W12" s="1026"/>
      <c r="X12" s="1026"/>
      <c r="Y12" s="1026"/>
      <c r="Z12" s="1026"/>
      <c r="AA12" s="1026"/>
      <c r="AB12" s="1026"/>
      <c r="AC12" s="1026"/>
      <c r="AD12" s="1026"/>
      <c r="AE12" s="1026"/>
      <c r="AF12" s="1026"/>
      <c r="AG12" s="1026"/>
      <c r="AH12" s="1026"/>
      <c r="AI12" s="1026"/>
      <c r="AJ12" s="1026"/>
      <c r="AK12" s="1026"/>
      <c r="AL12" s="1026"/>
      <c r="AM12" s="1026"/>
      <c r="AN12" s="928" t="s">
        <v>297</v>
      </c>
      <c r="AO12" s="928"/>
      <c r="AP12" s="928"/>
      <c r="AQ12" s="928"/>
      <c r="AR12" s="928"/>
      <c r="AS12" s="928"/>
      <c r="AT12" s="928"/>
      <c r="AU12" s="928"/>
      <c r="AV12" s="928"/>
      <c r="AW12" s="928"/>
      <c r="AX12" s="928"/>
      <c r="AY12" s="928"/>
      <c r="AZ12" s="928"/>
      <c r="BA12" s="928"/>
    </row>
    <row r="13" spans="1:53" s="33" customFormat="1" ht="25.5" customHeight="1">
      <c r="A13" s="281"/>
      <c r="B13" s="281"/>
      <c r="C13" s="281"/>
      <c r="D13" s="281"/>
      <c r="E13" s="281"/>
      <c r="F13" s="281"/>
      <c r="G13" s="281"/>
      <c r="H13" s="281"/>
      <c r="I13" s="281"/>
      <c r="J13" s="281"/>
      <c r="K13" s="281"/>
      <c r="L13" s="281"/>
      <c r="M13" s="281"/>
      <c r="N13" s="282"/>
      <c r="O13" s="284"/>
      <c r="P13" s="1031" t="s">
        <v>404</v>
      </c>
      <c r="Q13" s="1032"/>
      <c r="R13" s="1032"/>
      <c r="S13" s="1032"/>
      <c r="T13" s="1032"/>
      <c r="U13" s="1032"/>
      <c r="V13" s="1032"/>
      <c r="W13" s="1032"/>
      <c r="X13" s="1032"/>
      <c r="Y13" s="1032"/>
      <c r="Z13" s="1032"/>
      <c r="AA13" s="1032"/>
      <c r="AB13" s="1032"/>
      <c r="AC13" s="1032"/>
      <c r="AD13" s="1032"/>
      <c r="AE13" s="1032"/>
      <c r="AF13" s="1032"/>
      <c r="AG13" s="1032"/>
      <c r="AH13" s="1032"/>
      <c r="AI13" s="1032"/>
      <c r="AJ13" s="1032"/>
      <c r="AK13" s="1032"/>
      <c r="AL13" s="1032"/>
      <c r="AM13" s="1032"/>
      <c r="AN13" s="928" t="s">
        <v>298</v>
      </c>
      <c r="AO13" s="928"/>
      <c r="AP13" s="928"/>
      <c r="AQ13" s="928"/>
      <c r="AR13" s="928"/>
      <c r="AS13" s="928"/>
      <c r="AT13" s="928"/>
      <c r="AU13" s="928"/>
      <c r="AV13" s="928"/>
      <c r="AW13" s="928"/>
      <c r="AX13" s="928"/>
      <c r="AY13" s="928"/>
      <c r="AZ13" s="928"/>
      <c r="BA13" s="928"/>
    </row>
    <row r="14" spans="1:53" s="33" customFormat="1" ht="16.5" customHeight="1">
      <c r="A14" s="281"/>
      <c r="B14" s="281"/>
      <c r="C14" s="281"/>
      <c r="D14" s="281"/>
      <c r="E14" s="281"/>
      <c r="F14" s="281"/>
      <c r="G14" s="281"/>
      <c r="H14" s="281"/>
      <c r="I14" s="281"/>
      <c r="J14" s="281"/>
      <c r="K14" s="281"/>
      <c r="L14" s="281"/>
      <c r="M14" s="281"/>
      <c r="N14" s="285"/>
      <c r="O14" s="285"/>
      <c r="P14" s="1033"/>
      <c r="Q14" s="1033"/>
      <c r="R14" s="1033"/>
      <c r="S14" s="1033"/>
      <c r="T14" s="1033"/>
      <c r="U14" s="1033"/>
      <c r="V14" s="1033"/>
      <c r="W14" s="1033"/>
      <c r="X14" s="1033"/>
      <c r="Y14" s="1033"/>
      <c r="Z14" s="1033"/>
      <c r="AA14" s="1033"/>
      <c r="AB14" s="1033"/>
      <c r="AC14" s="1033"/>
      <c r="AD14" s="1033"/>
      <c r="AE14" s="1033"/>
      <c r="AF14" s="1033"/>
      <c r="AG14" s="1033"/>
      <c r="AH14" s="1033"/>
      <c r="AI14" s="1033"/>
      <c r="AJ14" s="1033"/>
      <c r="AK14" s="1033"/>
      <c r="AL14" s="1033"/>
      <c r="AM14" s="1033"/>
      <c r="AN14" s="928" t="s">
        <v>299</v>
      </c>
      <c r="AO14" s="928"/>
      <c r="AP14" s="928"/>
      <c r="AQ14" s="928"/>
      <c r="AR14" s="928"/>
      <c r="AS14" s="928"/>
      <c r="AT14" s="928"/>
      <c r="AU14" s="928"/>
      <c r="AV14" s="928"/>
      <c r="AW14" s="928"/>
      <c r="AX14" s="928"/>
      <c r="AY14" s="928"/>
      <c r="AZ14" s="928"/>
      <c r="BA14" s="928"/>
    </row>
    <row r="15" spans="1:53" s="33" customFormat="1" ht="27" customHeight="1">
      <c r="A15" s="281"/>
      <c r="B15" s="281"/>
      <c r="C15" s="281"/>
      <c r="D15" s="281"/>
      <c r="E15" s="281"/>
      <c r="F15" s="281"/>
      <c r="G15" s="281"/>
      <c r="H15" s="281"/>
      <c r="I15" s="281"/>
      <c r="J15" s="281"/>
      <c r="K15" s="281"/>
      <c r="L15" s="281"/>
      <c r="M15" s="281"/>
      <c r="N15" s="287"/>
      <c r="O15" s="288"/>
      <c r="P15" s="1030" t="s">
        <v>405</v>
      </c>
      <c r="Q15" s="1030"/>
      <c r="R15" s="1030"/>
      <c r="S15" s="1030"/>
      <c r="T15" s="1030"/>
      <c r="U15" s="1030"/>
      <c r="V15" s="1030"/>
      <c r="W15" s="1030"/>
      <c r="X15" s="1030"/>
      <c r="Y15" s="1030"/>
      <c r="Z15" s="1030"/>
      <c r="AA15" s="1030"/>
      <c r="AB15" s="1030"/>
      <c r="AC15" s="1030"/>
      <c r="AD15" s="1030"/>
      <c r="AE15" s="1030"/>
      <c r="AF15" s="1030"/>
      <c r="AG15" s="1030"/>
      <c r="AH15" s="1030"/>
      <c r="AI15" s="1030"/>
      <c r="AJ15" s="1030"/>
      <c r="AK15" s="1030"/>
      <c r="AL15" s="1030"/>
      <c r="AM15" s="1030"/>
      <c r="AN15" s="928" t="s">
        <v>300</v>
      </c>
      <c r="AO15" s="928"/>
      <c r="AP15" s="928"/>
      <c r="AQ15" s="928"/>
      <c r="AR15" s="928"/>
      <c r="AS15" s="928"/>
      <c r="AT15" s="928"/>
      <c r="AU15" s="928"/>
      <c r="AV15" s="928"/>
      <c r="AW15" s="928"/>
      <c r="AX15" s="928"/>
      <c r="AY15" s="928"/>
      <c r="AZ15" s="928"/>
      <c r="BA15" s="928"/>
    </row>
    <row r="16" spans="1:53" s="33" customFormat="1" ht="25.5" customHeight="1">
      <c r="A16" s="281"/>
      <c r="B16" s="281"/>
      <c r="C16" s="281"/>
      <c r="D16" s="281"/>
      <c r="E16" s="281"/>
      <c r="F16" s="281"/>
      <c r="G16" s="281"/>
      <c r="H16" s="281"/>
      <c r="I16" s="281"/>
      <c r="J16" s="281"/>
      <c r="K16" s="281"/>
      <c r="L16" s="281"/>
      <c r="M16" s="281"/>
      <c r="N16" s="287"/>
      <c r="O16" s="288"/>
      <c r="P16" s="930" t="s">
        <v>378</v>
      </c>
      <c r="Q16" s="930"/>
      <c r="R16" s="930"/>
      <c r="S16" s="930"/>
      <c r="T16" s="930"/>
      <c r="U16" s="930"/>
      <c r="V16" s="930"/>
      <c r="W16" s="930"/>
      <c r="X16" s="930"/>
      <c r="Y16" s="930"/>
      <c r="Z16" s="930"/>
      <c r="AA16" s="930"/>
      <c r="AB16" s="930"/>
      <c r="AC16" s="930"/>
      <c r="AD16" s="930"/>
      <c r="AE16" s="930"/>
      <c r="AF16" s="930"/>
      <c r="AG16" s="930"/>
      <c r="AH16" s="930"/>
      <c r="AI16" s="930"/>
      <c r="AJ16" s="930"/>
      <c r="AK16" s="930"/>
      <c r="AL16" s="930"/>
      <c r="AM16" s="930"/>
      <c r="AN16" s="928" t="s">
        <v>301</v>
      </c>
      <c r="AO16" s="928"/>
      <c r="AP16" s="928"/>
      <c r="AQ16" s="928"/>
      <c r="AR16" s="928"/>
      <c r="AS16" s="928"/>
      <c r="AT16" s="928"/>
      <c r="AU16" s="928"/>
      <c r="AV16" s="928"/>
      <c r="AW16" s="928"/>
      <c r="AX16" s="928"/>
      <c r="AY16" s="928"/>
      <c r="AZ16" s="928"/>
      <c r="BA16" s="928"/>
    </row>
    <row r="17" spans="1:53" s="33" customFormat="1" ht="15" customHeight="1">
      <c r="A17" s="281"/>
      <c r="B17" s="281"/>
      <c r="C17" s="281"/>
      <c r="D17" s="281"/>
      <c r="E17" s="281"/>
      <c r="F17" s="281"/>
      <c r="G17" s="281"/>
      <c r="H17" s="281"/>
      <c r="I17" s="281"/>
      <c r="J17" s="281"/>
      <c r="K17" s="281"/>
      <c r="L17" s="281"/>
      <c r="M17" s="281"/>
      <c r="N17" s="287"/>
      <c r="O17" s="288"/>
      <c r="P17" s="1029"/>
      <c r="Q17" s="1029"/>
      <c r="R17" s="1029"/>
      <c r="S17" s="1029"/>
      <c r="T17" s="1029"/>
      <c r="U17" s="1029"/>
      <c r="V17" s="1029"/>
      <c r="W17" s="1029"/>
      <c r="X17" s="1029"/>
      <c r="Y17" s="1029"/>
      <c r="Z17" s="1029"/>
      <c r="AA17" s="1029"/>
      <c r="AB17" s="1029"/>
      <c r="AC17" s="1029"/>
      <c r="AD17" s="1029"/>
      <c r="AE17" s="1029"/>
      <c r="AF17" s="1029"/>
      <c r="AG17" s="1029"/>
      <c r="AH17" s="1029"/>
      <c r="AI17" s="1029"/>
      <c r="AJ17" s="1029"/>
      <c r="AK17" s="1029"/>
      <c r="AL17" s="1029"/>
      <c r="AM17" s="1029"/>
      <c r="AN17" s="928" t="s">
        <v>302</v>
      </c>
      <c r="AO17" s="928"/>
      <c r="AP17" s="928"/>
      <c r="AQ17" s="928"/>
      <c r="AR17" s="928"/>
      <c r="AS17" s="928"/>
      <c r="AT17" s="928"/>
      <c r="AU17" s="928"/>
      <c r="AV17" s="928"/>
      <c r="AW17" s="928"/>
      <c r="AX17" s="928"/>
      <c r="AY17" s="928"/>
      <c r="AZ17" s="928"/>
      <c r="BA17" s="928"/>
    </row>
    <row r="18" spans="1:53" s="33" customFormat="1" ht="14.25" customHeight="1">
      <c r="A18" s="281"/>
      <c r="B18" s="281"/>
      <c r="C18" s="281"/>
      <c r="D18" s="281"/>
      <c r="E18" s="281"/>
      <c r="F18" s="281"/>
      <c r="G18" s="281"/>
      <c r="H18" s="281"/>
      <c r="I18" s="281"/>
      <c r="J18" s="281"/>
      <c r="K18" s="281"/>
      <c r="L18" s="281"/>
      <c r="M18" s="281"/>
      <c r="N18" s="289"/>
      <c r="O18" s="290"/>
      <c r="P18" s="929"/>
      <c r="Q18" s="929"/>
      <c r="R18" s="929"/>
      <c r="S18" s="929"/>
      <c r="T18" s="929"/>
      <c r="U18" s="929"/>
      <c r="V18" s="929"/>
      <c r="W18" s="929"/>
      <c r="X18" s="929"/>
      <c r="Y18" s="929"/>
      <c r="Z18" s="929"/>
      <c r="AA18" s="929"/>
      <c r="AB18" s="929"/>
      <c r="AC18" s="929"/>
      <c r="AD18" s="929"/>
      <c r="AE18" s="929"/>
      <c r="AF18" s="929"/>
      <c r="AG18" s="929"/>
      <c r="AH18" s="929"/>
      <c r="AI18" s="929"/>
      <c r="AJ18" s="929"/>
      <c r="AK18" s="929"/>
      <c r="AL18" s="929"/>
      <c r="AM18" s="929"/>
      <c r="AN18" s="928" t="s">
        <v>303</v>
      </c>
      <c r="AO18" s="928"/>
      <c r="AP18" s="928"/>
      <c r="AQ18" s="928"/>
      <c r="AR18" s="928"/>
      <c r="AS18" s="928"/>
      <c r="AT18" s="928"/>
      <c r="AU18" s="928"/>
      <c r="AV18" s="928"/>
      <c r="AW18" s="928"/>
      <c r="AX18" s="928"/>
      <c r="AY18" s="928"/>
      <c r="AZ18" s="928"/>
      <c r="BA18" s="928"/>
    </row>
    <row r="19" spans="1:53" s="33" customFormat="1" ht="15" customHeight="1">
      <c r="A19" s="281"/>
      <c r="B19" s="281"/>
      <c r="C19" s="281"/>
      <c r="D19" s="281"/>
      <c r="E19" s="281"/>
      <c r="F19" s="281"/>
      <c r="G19" s="281"/>
      <c r="H19" s="281"/>
      <c r="I19" s="281"/>
      <c r="J19" s="281"/>
      <c r="K19" s="281"/>
      <c r="L19" s="281"/>
      <c r="M19" s="281"/>
      <c r="N19" s="289"/>
      <c r="O19" s="290"/>
      <c r="P19" s="929"/>
      <c r="Q19" s="929"/>
      <c r="R19" s="929"/>
      <c r="S19" s="929"/>
      <c r="T19" s="929"/>
      <c r="U19" s="929"/>
      <c r="V19" s="929"/>
      <c r="W19" s="929"/>
      <c r="X19" s="929"/>
      <c r="Y19" s="929"/>
      <c r="Z19" s="929"/>
      <c r="AA19" s="929"/>
      <c r="AB19" s="929"/>
      <c r="AC19" s="929"/>
      <c r="AD19" s="929"/>
      <c r="AE19" s="929"/>
      <c r="AF19" s="929"/>
      <c r="AG19" s="929"/>
      <c r="AH19" s="929"/>
      <c r="AI19" s="929"/>
      <c r="AJ19" s="929"/>
      <c r="AK19" s="929"/>
      <c r="AL19" s="929"/>
      <c r="AM19" s="929"/>
      <c r="AN19" s="928" t="s">
        <v>304</v>
      </c>
      <c r="AO19" s="928"/>
      <c r="AP19" s="928"/>
      <c r="AQ19" s="928"/>
      <c r="AR19" s="928"/>
      <c r="AS19" s="928"/>
      <c r="AT19" s="928"/>
      <c r="AU19" s="928"/>
      <c r="AV19" s="928"/>
      <c r="AW19" s="928"/>
      <c r="AX19" s="928"/>
      <c r="AY19" s="928"/>
      <c r="AZ19" s="928"/>
      <c r="BA19" s="928"/>
    </row>
    <row r="20" spans="1:53" s="33" customFormat="1" ht="14.25" customHeight="1">
      <c r="A20" s="281"/>
      <c r="B20" s="281"/>
      <c r="C20" s="281"/>
      <c r="D20" s="281"/>
      <c r="E20" s="281"/>
      <c r="F20" s="281"/>
      <c r="G20" s="281"/>
      <c r="H20" s="281"/>
      <c r="I20" s="281"/>
      <c r="J20" s="281"/>
      <c r="K20" s="281"/>
      <c r="L20" s="281"/>
      <c r="M20" s="281"/>
      <c r="N20" s="289"/>
      <c r="O20" s="290"/>
      <c r="P20" s="929"/>
      <c r="Q20" s="929"/>
      <c r="R20" s="929"/>
      <c r="S20" s="929"/>
      <c r="T20" s="929"/>
      <c r="U20" s="929"/>
      <c r="V20" s="929"/>
      <c r="W20" s="929"/>
      <c r="X20" s="929"/>
      <c r="Y20" s="929"/>
      <c r="Z20" s="929"/>
      <c r="AA20" s="929"/>
      <c r="AB20" s="929"/>
      <c r="AC20" s="929"/>
      <c r="AD20" s="929"/>
      <c r="AE20" s="929"/>
      <c r="AF20" s="929"/>
      <c r="AG20" s="929"/>
      <c r="AH20" s="929"/>
      <c r="AI20" s="929"/>
      <c r="AJ20" s="929"/>
      <c r="AK20" s="929"/>
      <c r="AL20" s="929"/>
      <c r="AM20" s="929"/>
      <c r="AN20" s="928" t="s">
        <v>305</v>
      </c>
      <c r="AO20" s="928"/>
      <c r="AP20" s="928"/>
      <c r="AQ20" s="928"/>
      <c r="AR20" s="928"/>
      <c r="AS20" s="928"/>
      <c r="AT20" s="928"/>
      <c r="AU20" s="928"/>
      <c r="AV20" s="928"/>
      <c r="AW20" s="928"/>
      <c r="AX20" s="928"/>
      <c r="AY20" s="928"/>
      <c r="AZ20" s="928"/>
      <c r="BA20" s="928"/>
    </row>
    <row r="21" spans="1:53" s="33" customFormat="1" ht="13.5" customHeight="1">
      <c r="A21" s="281"/>
      <c r="B21" s="281"/>
      <c r="C21" s="281"/>
      <c r="D21" s="281"/>
      <c r="E21" s="281"/>
      <c r="F21" s="281"/>
      <c r="G21" s="281"/>
      <c r="H21" s="281"/>
      <c r="I21" s="281"/>
      <c r="J21" s="281"/>
      <c r="K21" s="281"/>
      <c r="L21" s="281"/>
      <c r="M21" s="281"/>
      <c r="N21" s="289"/>
      <c r="O21" s="290"/>
      <c r="P21" s="929" t="s">
        <v>267</v>
      </c>
      <c r="Q21" s="929"/>
      <c r="R21" s="929"/>
      <c r="S21" s="929"/>
      <c r="T21" s="929"/>
      <c r="U21" s="929"/>
      <c r="V21" s="929"/>
      <c r="W21" s="929"/>
      <c r="X21" s="929"/>
      <c r="Y21" s="929"/>
      <c r="Z21" s="929"/>
      <c r="AA21" s="929"/>
      <c r="AB21" s="929"/>
      <c r="AC21" s="929"/>
      <c r="AD21" s="929"/>
      <c r="AE21" s="929"/>
      <c r="AF21" s="929"/>
      <c r="AG21" s="929"/>
      <c r="AH21" s="929"/>
      <c r="AI21" s="929"/>
      <c r="AJ21" s="929"/>
      <c r="AK21" s="929"/>
      <c r="AL21" s="929"/>
      <c r="AM21" s="929"/>
      <c r="AN21" s="928" t="s">
        <v>306</v>
      </c>
      <c r="AO21" s="928"/>
      <c r="AP21" s="928"/>
      <c r="AQ21" s="928"/>
      <c r="AR21" s="928"/>
      <c r="AS21" s="928"/>
      <c r="AT21" s="928"/>
      <c r="AU21" s="928"/>
      <c r="AV21" s="928"/>
      <c r="AW21" s="928"/>
      <c r="AX21" s="928"/>
      <c r="AY21" s="928"/>
      <c r="AZ21" s="928"/>
      <c r="BA21" s="928"/>
    </row>
    <row r="22" spans="1:53" s="33" customFormat="1" ht="15" customHeight="1">
      <c r="A22" s="281"/>
      <c r="B22" s="281"/>
      <c r="C22" s="281"/>
      <c r="D22" s="281"/>
      <c r="E22" s="281"/>
      <c r="F22" s="281"/>
      <c r="G22" s="281"/>
      <c r="H22" s="281"/>
      <c r="I22" s="281"/>
      <c r="J22" s="281"/>
      <c r="K22" s="281"/>
      <c r="L22" s="281"/>
      <c r="M22" s="281"/>
      <c r="N22" s="289"/>
      <c r="O22" s="290"/>
      <c r="P22" s="929"/>
      <c r="Q22" s="929"/>
      <c r="R22" s="929"/>
      <c r="S22" s="929"/>
      <c r="T22" s="929"/>
      <c r="U22" s="929"/>
      <c r="V22" s="929"/>
      <c r="W22" s="929"/>
      <c r="X22" s="929"/>
      <c r="Y22" s="929"/>
      <c r="Z22" s="929"/>
      <c r="AA22" s="929"/>
      <c r="AB22" s="929"/>
      <c r="AC22" s="929"/>
      <c r="AD22" s="929"/>
      <c r="AE22" s="929"/>
      <c r="AF22" s="929"/>
      <c r="AG22" s="929"/>
      <c r="AH22" s="929"/>
      <c r="AI22" s="929"/>
      <c r="AJ22" s="929"/>
      <c r="AK22" s="929"/>
      <c r="AL22" s="929"/>
      <c r="AM22" s="929"/>
      <c r="AN22" s="928" t="s">
        <v>307</v>
      </c>
      <c r="AO22" s="928"/>
      <c r="AP22" s="928"/>
      <c r="AQ22" s="928"/>
      <c r="AR22" s="928"/>
      <c r="AS22" s="928"/>
      <c r="AT22" s="928"/>
      <c r="AU22" s="928"/>
      <c r="AV22" s="928"/>
      <c r="AW22" s="928"/>
      <c r="AX22" s="928"/>
      <c r="AY22" s="928"/>
      <c r="AZ22" s="928"/>
      <c r="BA22" s="928"/>
    </row>
    <row r="23" spans="1:53" s="33" customFormat="1" ht="12.75" customHeight="1">
      <c r="A23" s="281"/>
      <c r="B23" s="281"/>
      <c r="C23" s="281"/>
      <c r="D23" s="281"/>
      <c r="E23" s="281"/>
      <c r="F23" s="281"/>
      <c r="G23" s="281"/>
      <c r="H23" s="281"/>
      <c r="I23" s="281"/>
      <c r="J23" s="281"/>
      <c r="K23" s="281"/>
      <c r="L23" s="281"/>
      <c r="M23" s="281"/>
      <c r="N23" s="289"/>
      <c r="O23" s="290"/>
      <c r="P23" s="291"/>
      <c r="Q23" s="291"/>
      <c r="R23" s="291"/>
      <c r="S23" s="291"/>
      <c r="T23" s="291"/>
      <c r="U23" s="291"/>
      <c r="V23" s="291"/>
      <c r="W23" s="291"/>
      <c r="X23" s="291"/>
      <c r="Y23" s="291"/>
      <c r="Z23" s="291"/>
      <c r="AA23" s="291"/>
      <c r="AB23" s="291"/>
      <c r="AC23" s="291"/>
      <c r="AD23" s="291"/>
      <c r="AE23" s="291"/>
      <c r="AF23" s="291"/>
      <c r="AG23" s="291"/>
      <c r="AH23" s="291"/>
      <c r="AI23" s="291"/>
      <c r="AJ23" s="291"/>
      <c r="AK23" s="291"/>
      <c r="AL23" s="291"/>
      <c r="AM23" s="291"/>
      <c r="AN23" s="928" t="s">
        <v>308</v>
      </c>
      <c r="AO23" s="928"/>
      <c r="AP23" s="928"/>
      <c r="AQ23" s="928"/>
      <c r="AR23" s="928"/>
      <c r="AS23" s="928"/>
      <c r="AT23" s="928"/>
      <c r="AU23" s="928"/>
      <c r="AV23" s="928"/>
      <c r="AW23" s="928"/>
      <c r="AX23" s="928"/>
      <c r="AY23" s="928"/>
      <c r="AZ23" s="928"/>
      <c r="BA23" s="928"/>
    </row>
    <row r="24" spans="1:53" s="33" customFormat="1" ht="12.75" customHeight="1">
      <c r="A24" s="281"/>
      <c r="B24" s="281"/>
      <c r="C24" s="281"/>
      <c r="D24" s="281"/>
      <c r="E24" s="281"/>
      <c r="F24" s="281"/>
      <c r="G24" s="281"/>
      <c r="H24" s="281"/>
      <c r="I24" s="281"/>
      <c r="J24" s="281"/>
      <c r="K24" s="281"/>
      <c r="L24" s="281"/>
      <c r="M24" s="281"/>
      <c r="N24" s="289"/>
      <c r="O24" s="290"/>
      <c r="P24" s="291"/>
      <c r="Q24" s="291"/>
      <c r="R24" s="291"/>
      <c r="S24" s="291"/>
      <c r="T24" s="291"/>
      <c r="U24" s="291"/>
      <c r="V24" s="291"/>
      <c r="W24" s="291"/>
      <c r="X24" s="291"/>
      <c r="Y24" s="291"/>
      <c r="Z24" s="291"/>
      <c r="AA24" s="291"/>
      <c r="AB24" s="291"/>
      <c r="AC24" s="291"/>
      <c r="AD24" s="291"/>
      <c r="AE24" s="291"/>
      <c r="AF24" s="291"/>
      <c r="AG24" s="291"/>
      <c r="AH24" s="291"/>
      <c r="AI24" s="291"/>
      <c r="AJ24" s="291"/>
      <c r="AK24" s="291"/>
      <c r="AL24" s="291"/>
      <c r="AM24" s="291"/>
      <c r="AN24" s="928" t="s">
        <v>309</v>
      </c>
      <c r="AO24" s="928"/>
      <c r="AP24" s="928"/>
      <c r="AQ24" s="928"/>
      <c r="AR24" s="928"/>
      <c r="AS24" s="928"/>
      <c r="AT24" s="928"/>
      <c r="AU24" s="928"/>
      <c r="AV24" s="928"/>
      <c r="AW24" s="928"/>
      <c r="AX24" s="928"/>
      <c r="AY24" s="928"/>
      <c r="AZ24" s="928"/>
      <c r="BA24" s="928"/>
    </row>
    <row r="25" spans="1:53" s="33" customFormat="1" ht="13.5" customHeight="1">
      <c r="A25" s="281"/>
      <c r="B25" s="281"/>
      <c r="C25" s="281"/>
      <c r="D25" s="281"/>
      <c r="E25" s="281"/>
      <c r="F25" s="281"/>
      <c r="G25" s="281"/>
      <c r="H25" s="281"/>
      <c r="I25" s="281"/>
      <c r="J25" s="281"/>
      <c r="K25" s="281"/>
      <c r="L25" s="281"/>
      <c r="M25" s="281"/>
      <c r="N25" s="289"/>
      <c r="O25" s="290"/>
      <c r="P25" s="291"/>
      <c r="Q25" s="291"/>
      <c r="R25" s="291"/>
      <c r="S25" s="291"/>
      <c r="T25" s="291"/>
      <c r="U25" s="291"/>
      <c r="V25" s="291"/>
      <c r="W25" s="291"/>
      <c r="X25" s="291"/>
      <c r="Y25" s="291"/>
      <c r="Z25" s="291"/>
      <c r="AA25" s="291"/>
      <c r="AB25" s="291"/>
      <c r="AC25" s="291"/>
      <c r="AD25" s="291"/>
      <c r="AE25" s="291"/>
      <c r="AF25" s="291"/>
      <c r="AG25" s="291"/>
      <c r="AH25" s="291"/>
      <c r="AI25" s="291"/>
      <c r="AJ25" s="291"/>
      <c r="AK25" s="291"/>
      <c r="AL25" s="291"/>
      <c r="AM25" s="291"/>
      <c r="AN25" s="928" t="s">
        <v>310</v>
      </c>
      <c r="AO25" s="928"/>
      <c r="AP25" s="928"/>
      <c r="AQ25" s="928"/>
      <c r="AR25" s="928"/>
      <c r="AS25" s="928"/>
      <c r="AT25" s="928"/>
      <c r="AU25" s="928"/>
      <c r="AV25" s="928"/>
      <c r="AW25" s="928"/>
      <c r="AX25" s="928"/>
      <c r="AY25" s="928"/>
      <c r="AZ25" s="928"/>
      <c r="BA25" s="928"/>
    </row>
    <row r="26" spans="1:53" s="33" customFormat="1" ht="26.25" customHeight="1">
      <c r="A26" s="281"/>
      <c r="B26" s="281"/>
      <c r="C26" s="281"/>
      <c r="D26" s="281"/>
      <c r="E26" s="281"/>
      <c r="F26" s="281"/>
      <c r="G26" s="281"/>
      <c r="H26" s="281"/>
      <c r="I26" s="281"/>
      <c r="J26" s="281"/>
      <c r="K26" s="281"/>
      <c r="L26" s="281"/>
      <c r="M26" s="281"/>
      <c r="N26" s="289"/>
      <c r="O26" s="290"/>
      <c r="P26" s="291"/>
      <c r="Q26" s="291"/>
      <c r="R26" s="291"/>
      <c r="S26" s="291"/>
      <c r="T26" s="291"/>
      <c r="U26" s="291"/>
      <c r="V26" s="291"/>
      <c r="W26" s="291"/>
      <c r="X26" s="291"/>
      <c r="Y26" s="291"/>
      <c r="Z26" s="291"/>
      <c r="AA26" s="291"/>
      <c r="AB26" s="291"/>
      <c r="AC26" s="291"/>
      <c r="AD26" s="291"/>
      <c r="AE26" s="291"/>
      <c r="AF26" s="291"/>
      <c r="AG26" s="291"/>
      <c r="AH26" s="291"/>
      <c r="AI26" s="291"/>
      <c r="AJ26" s="291"/>
      <c r="AK26" s="291"/>
      <c r="AL26" s="291"/>
      <c r="AM26" s="291"/>
      <c r="AN26" s="928" t="s">
        <v>311</v>
      </c>
      <c r="AO26" s="928"/>
      <c r="AP26" s="928"/>
      <c r="AQ26" s="928"/>
      <c r="AR26" s="928"/>
      <c r="AS26" s="928"/>
      <c r="AT26" s="928"/>
      <c r="AU26" s="928"/>
      <c r="AV26" s="928"/>
      <c r="AW26" s="928"/>
      <c r="AX26" s="928"/>
      <c r="AY26" s="928"/>
      <c r="AZ26" s="928"/>
      <c r="BA26" s="928"/>
    </row>
    <row r="27" spans="1:53" s="33" customFormat="1" ht="14.25" customHeight="1" hidden="1">
      <c r="A27" s="281"/>
      <c r="B27" s="281"/>
      <c r="C27" s="281"/>
      <c r="D27" s="281"/>
      <c r="E27" s="281"/>
      <c r="F27" s="281"/>
      <c r="G27" s="281"/>
      <c r="H27" s="281"/>
      <c r="I27" s="281"/>
      <c r="J27" s="281"/>
      <c r="K27" s="281"/>
      <c r="L27" s="281"/>
      <c r="M27" s="281"/>
      <c r="N27" s="289"/>
      <c r="O27" s="290"/>
      <c r="P27" s="291"/>
      <c r="Q27" s="291"/>
      <c r="R27" s="291"/>
      <c r="S27" s="291"/>
      <c r="T27" s="291"/>
      <c r="U27" s="291"/>
      <c r="V27" s="291"/>
      <c r="W27" s="291"/>
      <c r="X27" s="291"/>
      <c r="Y27" s="291"/>
      <c r="Z27" s="291"/>
      <c r="AA27" s="291"/>
      <c r="AB27" s="291"/>
      <c r="AC27" s="291"/>
      <c r="AD27" s="291"/>
      <c r="AE27" s="291"/>
      <c r="AF27" s="291"/>
      <c r="AG27" s="291"/>
      <c r="AH27" s="291"/>
      <c r="AI27" s="291"/>
      <c r="AJ27" s="291"/>
      <c r="AK27" s="291"/>
      <c r="AL27" s="291"/>
      <c r="AM27" s="291"/>
      <c r="AN27" s="1024" t="s">
        <v>312</v>
      </c>
      <c r="AO27" s="1024"/>
      <c r="AP27" s="1024"/>
      <c r="AQ27" s="1024"/>
      <c r="AR27" s="1024"/>
      <c r="AS27" s="1024"/>
      <c r="AT27" s="1024"/>
      <c r="AU27" s="1024"/>
      <c r="AV27" s="1024"/>
      <c r="AW27" s="1024"/>
      <c r="AX27" s="1024"/>
      <c r="AY27" s="1024"/>
      <c r="AZ27" s="1024"/>
      <c r="BA27" s="1024"/>
    </row>
    <row r="28" spans="1:53" s="33" customFormat="1" ht="12.75" customHeight="1" hidden="1">
      <c r="A28" s="281"/>
      <c r="B28" s="281"/>
      <c r="C28" s="281"/>
      <c r="D28" s="281"/>
      <c r="E28" s="281"/>
      <c r="F28" s="281"/>
      <c r="G28" s="281"/>
      <c r="H28" s="281"/>
      <c r="I28" s="281"/>
      <c r="J28" s="281"/>
      <c r="K28" s="281"/>
      <c r="L28" s="281"/>
      <c r="M28" s="281"/>
      <c r="N28" s="292"/>
      <c r="O28" s="292"/>
      <c r="P28" s="286"/>
      <c r="Q28" s="286"/>
      <c r="R28" s="286"/>
      <c r="S28" s="286"/>
      <c r="T28" s="286"/>
      <c r="U28" s="286"/>
      <c r="V28" s="286"/>
      <c r="W28" s="286"/>
      <c r="X28" s="286"/>
      <c r="Y28" s="286"/>
      <c r="Z28" s="286"/>
      <c r="AA28" s="286"/>
      <c r="AB28" s="286"/>
      <c r="AC28" s="286"/>
      <c r="AD28" s="286"/>
      <c r="AE28" s="286"/>
      <c r="AF28" s="286"/>
      <c r="AG28" s="286"/>
      <c r="AH28" s="286"/>
      <c r="AI28" s="286"/>
      <c r="AJ28" s="286"/>
      <c r="AK28" s="286"/>
      <c r="AL28" s="286"/>
      <c r="AM28" s="286"/>
      <c r="AN28" s="1024" t="s">
        <v>313</v>
      </c>
      <c r="AO28" s="1024"/>
      <c r="AP28" s="1024"/>
      <c r="AQ28" s="1024"/>
      <c r="AR28" s="1024"/>
      <c r="AS28" s="1024"/>
      <c r="AT28" s="1024"/>
      <c r="AU28" s="1024"/>
      <c r="AV28" s="1024"/>
      <c r="AW28" s="1024"/>
      <c r="AX28" s="1024"/>
      <c r="AY28" s="1024"/>
      <c r="AZ28" s="1024"/>
      <c r="BA28" s="1024"/>
    </row>
    <row r="29" spans="1:53" s="33" customFormat="1" ht="12" customHeight="1" hidden="1">
      <c r="A29" s="281"/>
      <c r="B29" s="281"/>
      <c r="C29" s="281"/>
      <c r="D29" s="281"/>
      <c r="E29" s="281"/>
      <c r="F29" s="281"/>
      <c r="G29" s="281"/>
      <c r="H29" s="281"/>
      <c r="I29" s="281"/>
      <c r="J29" s="281"/>
      <c r="K29" s="281"/>
      <c r="L29" s="281"/>
      <c r="M29" s="281"/>
      <c r="N29" s="292"/>
      <c r="O29" s="292"/>
      <c r="P29" s="286"/>
      <c r="Q29" s="286"/>
      <c r="R29" s="286"/>
      <c r="S29" s="286"/>
      <c r="T29" s="286"/>
      <c r="U29" s="286"/>
      <c r="V29" s="286"/>
      <c r="W29" s="286"/>
      <c r="X29" s="286"/>
      <c r="Y29" s="286"/>
      <c r="Z29" s="286"/>
      <c r="AA29" s="286"/>
      <c r="AB29" s="286"/>
      <c r="AC29" s="286"/>
      <c r="AD29" s="286"/>
      <c r="AE29" s="286"/>
      <c r="AF29" s="286"/>
      <c r="AG29" s="286"/>
      <c r="AH29" s="286"/>
      <c r="AI29" s="286"/>
      <c r="AJ29" s="286"/>
      <c r="AK29" s="286"/>
      <c r="AL29" s="286"/>
      <c r="AM29" s="286"/>
      <c r="AN29" s="1024" t="s">
        <v>326</v>
      </c>
      <c r="AO29" s="1024"/>
      <c r="AP29" s="1024"/>
      <c r="AQ29" s="1024"/>
      <c r="AR29" s="1024"/>
      <c r="AS29" s="1024"/>
      <c r="AT29" s="1024"/>
      <c r="AU29" s="1024"/>
      <c r="AV29" s="1024"/>
      <c r="AW29" s="1024"/>
      <c r="AX29" s="1024"/>
      <c r="AY29" s="1024"/>
      <c r="AZ29" s="1024"/>
      <c r="BA29" s="1024"/>
    </row>
    <row r="30" spans="1:53" s="33" customFormat="1" ht="26.25" customHeight="1" hidden="1">
      <c r="A30" s="281"/>
      <c r="B30" s="281"/>
      <c r="C30" s="281"/>
      <c r="D30" s="281"/>
      <c r="E30" s="281"/>
      <c r="F30" s="281"/>
      <c r="G30" s="281"/>
      <c r="H30" s="281"/>
      <c r="I30" s="281"/>
      <c r="J30" s="281"/>
      <c r="K30" s="281"/>
      <c r="L30" s="281"/>
      <c r="M30" s="281"/>
      <c r="N30" s="292"/>
      <c r="O30" s="292"/>
      <c r="P30" s="286"/>
      <c r="Q30" s="286"/>
      <c r="R30" s="286"/>
      <c r="S30" s="286"/>
      <c r="T30" s="286"/>
      <c r="U30" s="286"/>
      <c r="V30" s="286"/>
      <c r="W30" s="286"/>
      <c r="X30" s="286"/>
      <c r="Y30" s="286"/>
      <c r="Z30" s="286"/>
      <c r="AA30" s="286"/>
      <c r="AB30" s="286"/>
      <c r="AC30" s="286"/>
      <c r="AD30" s="286"/>
      <c r="AE30" s="286"/>
      <c r="AF30" s="286"/>
      <c r="AG30" s="286"/>
      <c r="AH30" s="286"/>
      <c r="AI30" s="286"/>
      <c r="AJ30" s="286"/>
      <c r="AK30" s="286"/>
      <c r="AL30" s="286"/>
      <c r="AM30" s="286"/>
      <c r="AN30" s="928" t="s">
        <v>314</v>
      </c>
      <c r="AO30" s="928"/>
      <c r="AP30" s="928"/>
      <c r="AQ30" s="928"/>
      <c r="AR30" s="928"/>
      <c r="AS30" s="928"/>
      <c r="AT30" s="928"/>
      <c r="AU30" s="928"/>
      <c r="AV30" s="928"/>
      <c r="AW30" s="928"/>
      <c r="AX30" s="928"/>
      <c r="AY30" s="928"/>
      <c r="AZ30" s="928"/>
      <c r="BA30" s="928"/>
    </row>
    <row r="31" spans="1:53" s="33" customFormat="1" ht="13.5" customHeight="1">
      <c r="A31" s="281"/>
      <c r="B31" s="281"/>
      <c r="C31" s="281"/>
      <c r="D31" s="281"/>
      <c r="E31" s="281"/>
      <c r="F31" s="281"/>
      <c r="G31" s="281"/>
      <c r="H31" s="281"/>
      <c r="I31" s="281"/>
      <c r="J31" s="281"/>
      <c r="K31" s="281"/>
      <c r="L31" s="281"/>
      <c r="M31" s="281"/>
      <c r="N31" s="292"/>
      <c r="O31" s="292"/>
      <c r="P31" s="286"/>
      <c r="Q31" s="286"/>
      <c r="R31" s="286"/>
      <c r="S31" s="286"/>
      <c r="T31" s="286"/>
      <c r="U31" s="286"/>
      <c r="V31" s="286"/>
      <c r="W31" s="286"/>
      <c r="X31" s="286"/>
      <c r="Y31" s="286"/>
      <c r="Z31" s="286"/>
      <c r="AA31" s="286"/>
      <c r="AB31" s="286"/>
      <c r="AC31" s="286"/>
      <c r="AD31" s="286"/>
      <c r="AE31" s="286"/>
      <c r="AF31" s="286"/>
      <c r="AG31" s="286"/>
      <c r="AH31" s="286"/>
      <c r="AI31" s="286"/>
      <c r="AJ31" s="286"/>
      <c r="AK31" s="286"/>
      <c r="AL31" s="286"/>
      <c r="AM31" s="286"/>
      <c r="AN31" s="928" t="s">
        <v>315</v>
      </c>
      <c r="AO31" s="928"/>
      <c r="AP31" s="928"/>
      <c r="AQ31" s="928"/>
      <c r="AR31" s="928"/>
      <c r="AS31" s="928"/>
      <c r="AT31" s="928"/>
      <c r="AU31" s="928"/>
      <c r="AV31" s="928"/>
      <c r="AW31" s="928"/>
      <c r="AX31" s="928"/>
      <c r="AY31" s="928"/>
      <c r="AZ31" s="928"/>
      <c r="BA31" s="928"/>
    </row>
    <row r="32" spans="1:53" s="33" customFormat="1" ht="12.75" customHeight="1">
      <c r="A32" s="281"/>
      <c r="B32" s="281"/>
      <c r="C32" s="281"/>
      <c r="D32" s="281"/>
      <c r="E32" s="281"/>
      <c r="F32" s="281"/>
      <c r="G32" s="281"/>
      <c r="H32" s="281"/>
      <c r="I32" s="281"/>
      <c r="J32" s="281"/>
      <c r="K32" s="281"/>
      <c r="L32" s="281"/>
      <c r="M32" s="281"/>
      <c r="N32" s="292"/>
      <c r="O32" s="292"/>
      <c r="P32" s="286"/>
      <c r="Q32" s="286"/>
      <c r="R32" s="286"/>
      <c r="S32" s="286"/>
      <c r="T32" s="286"/>
      <c r="U32" s="286"/>
      <c r="V32" s="286"/>
      <c r="W32" s="286"/>
      <c r="X32" s="286"/>
      <c r="Y32" s="286"/>
      <c r="Z32" s="286"/>
      <c r="AA32" s="286"/>
      <c r="AB32" s="286"/>
      <c r="AC32" s="286"/>
      <c r="AD32" s="286"/>
      <c r="AE32" s="286"/>
      <c r="AF32" s="286"/>
      <c r="AG32" s="286"/>
      <c r="AH32" s="286"/>
      <c r="AI32" s="286"/>
      <c r="AJ32" s="286"/>
      <c r="AK32" s="286"/>
      <c r="AL32" s="286"/>
      <c r="AM32" s="286"/>
      <c r="AN32" s="928" t="s">
        <v>316</v>
      </c>
      <c r="AO32" s="928"/>
      <c r="AP32" s="928"/>
      <c r="AQ32" s="928"/>
      <c r="AR32" s="928"/>
      <c r="AS32" s="928"/>
      <c r="AT32" s="928"/>
      <c r="AU32" s="928"/>
      <c r="AV32" s="928"/>
      <c r="AW32" s="928"/>
      <c r="AX32" s="928"/>
      <c r="AY32" s="928"/>
      <c r="AZ32" s="928"/>
      <c r="BA32" s="928"/>
    </row>
    <row r="33" spans="1:53" s="33" customFormat="1" ht="12.75" customHeight="1">
      <c r="A33" s="281"/>
      <c r="B33" s="281"/>
      <c r="C33" s="281"/>
      <c r="D33" s="281"/>
      <c r="E33" s="281"/>
      <c r="F33" s="281"/>
      <c r="G33" s="281"/>
      <c r="H33" s="281"/>
      <c r="I33" s="281"/>
      <c r="J33" s="281"/>
      <c r="K33" s="281"/>
      <c r="L33" s="281"/>
      <c r="M33" s="281"/>
      <c r="N33" s="292"/>
      <c r="O33" s="292"/>
      <c r="P33" s="286"/>
      <c r="Q33" s="286"/>
      <c r="R33" s="286"/>
      <c r="S33" s="286"/>
      <c r="T33" s="286"/>
      <c r="U33" s="286"/>
      <c r="V33" s="286"/>
      <c r="W33" s="286"/>
      <c r="X33" s="286"/>
      <c r="Y33" s="286"/>
      <c r="Z33" s="286"/>
      <c r="AA33" s="286"/>
      <c r="AB33" s="286"/>
      <c r="AC33" s="286"/>
      <c r="AD33" s="286"/>
      <c r="AE33" s="286"/>
      <c r="AF33" s="286"/>
      <c r="AG33" s="286"/>
      <c r="AH33" s="286"/>
      <c r="AI33" s="286"/>
      <c r="AJ33" s="286"/>
      <c r="AK33" s="286"/>
      <c r="AL33" s="286"/>
      <c r="AM33" s="286"/>
      <c r="AN33" s="928" t="s">
        <v>317</v>
      </c>
      <c r="AO33" s="928"/>
      <c r="AP33" s="928"/>
      <c r="AQ33" s="928"/>
      <c r="AR33" s="928"/>
      <c r="AS33" s="928"/>
      <c r="AT33" s="928"/>
      <c r="AU33" s="928"/>
      <c r="AV33" s="928"/>
      <c r="AW33" s="928"/>
      <c r="AX33" s="928"/>
      <c r="AY33" s="928"/>
      <c r="AZ33" s="928"/>
      <c r="BA33" s="928"/>
    </row>
    <row r="34" spans="1:53" s="33" customFormat="1" ht="13.5" customHeight="1">
      <c r="A34" s="281"/>
      <c r="B34" s="281"/>
      <c r="C34" s="281"/>
      <c r="D34" s="281"/>
      <c r="E34" s="281"/>
      <c r="F34" s="281"/>
      <c r="G34" s="281"/>
      <c r="H34" s="281"/>
      <c r="I34" s="281"/>
      <c r="J34" s="281"/>
      <c r="K34" s="281"/>
      <c r="L34" s="281"/>
      <c r="M34" s="281"/>
      <c r="N34" s="292"/>
      <c r="O34" s="292"/>
      <c r="P34" s="286"/>
      <c r="Q34" s="286"/>
      <c r="R34" s="286"/>
      <c r="S34" s="286"/>
      <c r="T34" s="286"/>
      <c r="U34" s="286"/>
      <c r="V34" s="286"/>
      <c r="W34" s="286"/>
      <c r="X34" s="286"/>
      <c r="Y34" s="286"/>
      <c r="Z34" s="286"/>
      <c r="AA34" s="286"/>
      <c r="AB34" s="286"/>
      <c r="AC34" s="286"/>
      <c r="AD34" s="286"/>
      <c r="AE34" s="286"/>
      <c r="AF34" s="286"/>
      <c r="AG34" s="286"/>
      <c r="AH34" s="286"/>
      <c r="AI34" s="286"/>
      <c r="AJ34" s="286"/>
      <c r="AK34" s="286"/>
      <c r="AL34" s="286"/>
      <c r="AM34" s="286"/>
      <c r="AN34" s="928" t="s">
        <v>318</v>
      </c>
      <c r="AO34" s="928"/>
      <c r="AP34" s="928"/>
      <c r="AQ34" s="928"/>
      <c r="AR34" s="928"/>
      <c r="AS34" s="928"/>
      <c r="AT34" s="928"/>
      <c r="AU34" s="928"/>
      <c r="AV34" s="928"/>
      <c r="AW34" s="928"/>
      <c r="AX34" s="928"/>
      <c r="AY34" s="928"/>
      <c r="AZ34" s="928"/>
      <c r="BA34" s="928"/>
    </row>
    <row r="35" spans="1:53" s="33" customFormat="1" ht="12.75" customHeight="1">
      <c r="A35" s="281"/>
      <c r="B35" s="281"/>
      <c r="C35" s="281"/>
      <c r="D35" s="281"/>
      <c r="E35" s="281"/>
      <c r="F35" s="281"/>
      <c r="G35" s="281"/>
      <c r="H35" s="281"/>
      <c r="I35" s="281"/>
      <c r="J35" s="281"/>
      <c r="K35" s="281"/>
      <c r="L35" s="281"/>
      <c r="M35" s="281"/>
      <c r="N35" s="292"/>
      <c r="O35" s="292"/>
      <c r="P35" s="286"/>
      <c r="Q35" s="286"/>
      <c r="R35" s="286"/>
      <c r="S35" s="286"/>
      <c r="T35" s="286"/>
      <c r="U35" s="286"/>
      <c r="V35" s="286"/>
      <c r="W35" s="286"/>
      <c r="X35" s="286"/>
      <c r="Y35" s="286"/>
      <c r="Z35" s="286"/>
      <c r="AA35" s="286"/>
      <c r="AB35" s="286"/>
      <c r="AC35" s="286"/>
      <c r="AD35" s="286"/>
      <c r="AE35" s="286"/>
      <c r="AF35" s="286"/>
      <c r="AG35" s="286"/>
      <c r="AH35" s="286"/>
      <c r="AI35" s="286"/>
      <c r="AJ35" s="286"/>
      <c r="AK35" s="286"/>
      <c r="AL35" s="286"/>
      <c r="AM35" s="286"/>
      <c r="AN35" s="928" t="s">
        <v>319</v>
      </c>
      <c r="AO35" s="928"/>
      <c r="AP35" s="928"/>
      <c r="AQ35" s="928"/>
      <c r="AR35" s="928"/>
      <c r="AS35" s="928"/>
      <c r="AT35" s="928"/>
      <c r="AU35" s="928"/>
      <c r="AV35" s="928"/>
      <c r="AW35" s="928"/>
      <c r="AX35" s="928"/>
      <c r="AY35" s="928"/>
      <c r="AZ35" s="928"/>
      <c r="BA35" s="928"/>
    </row>
    <row r="36" spans="1:53" s="33" customFormat="1" ht="13.5" customHeight="1">
      <c r="A36" s="281"/>
      <c r="B36" s="281"/>
      <c r="C36" s="281"/>
      <c r="D36" s="281"/>
      <c r="E36" s="281"/>
      <c r="F36" s="281"/>
      <c r="G36" s="281"/>
      <c r="H36" s="281"/>
      <c r="I36" s="281"/>
      <c r="J36" s="281"/>
      <c r="K36" s="281"/>
      <c r="L36" s="281"/>
      <c r="M36" s="281"/>
      <c r="N36" s="293"/>
      <c r="O36" s="293"/>
      <c r="P36" s="293"/>
      <c r="Q36" s="293"/>
      <c r="R36" s="293"/>
      <c r="S36" s="293"/>
      <c r="T36" s="293"/>
      <c r="U36" s="293"/>
      <c r="V36" s="293"/>
      <c r="W36" s="293"/>
      <c r="X36" s="293"/>
      <c r="Y36" s="293"/>
      <c r="Z36" s="293"/>
      <c r="AA36" s="293"/>
      <c r="AB36" s="293"/>
      <c r="AC36" s="293"/>
      <c r="AD36" s="293"/>
      <c r="AE36" s="293"/>
      <c r="AF36" s="293"/>
      <c r="AG36" s="293"/>
      <c r="AH36" s="293"/>
      <c r="AI36" s="293"/>
      <c r="AJ36" s="293"/>
      <c r="AK36" s="293"/>
      <c r="AL36" s="293"/>
      <c r="AM36" s="293"/>
      <c r="AN36" s="1024" t="s">
        <v>320</v>
      </c>
      <c r="AO36" s="1024"/>
      <c r="AP36" s="1024"/>
      <c r="AQ36" s="1024"/>
      <c r="AR36" s="1024"/>
      <c r="AS36" s="1024"/>
      <c r="AT36" s="1024"/>
      <c r="AU36" s="1024"/>
      <c r="AV36" s="1024"/>
      <c r="AW36" s="1024"/>
      <c r="AX36" s="1024"/>
      <c r="AY36" s="1024"/>
      <c r="AZ36" s="1024"/>
      <c r="BA36" s="1024"/>
    </row>
    <row r="37" spans="1:53" s="33" customFormat="1" ht="14.25" customHeight="1">
      <c r="A37" s="281"/>
      <c r="B37" s="281"/>
      <c r="C37" s="281"/>
      <c r="D37" s="281"/>
      <c r="E37" s="281"/>
      <c r="F37" s="281"/>
      <c r="G37" s="281"/>
      <c r="H37" s="281"/>
      <c r="I37" s="281"/>
      <c r="J37" s="281"/>
      <c r="K37" s="281"/>
      <c r="L37" s="281"/>
      <c r="M37" s="281"/>
      <c r="N37" s="293"/>
      <c r="O37" s="293"/>
      <c r="P37" s="293"/>
      <c r="Q37" s="293"/>
      <c r="R37" s="293"/>
      <c r="S37" s="293"/>
      <c r="T37" s="293"/>
      <c r="U37" s="293"/>
      <c r="V37" s="293"/>
      <c r="W37" s="293"/>
      <c r="X37" s="293"/>
      <c r="Y37" s="293"/>
      <c r="Z37" s="293"/>
      <c r="AA37" s="293"/>
      <c r="AB37" s="293"/>
      <c r="AC37" s="293"/>
      <c r="AD37" s="293"/>
      <c r="AE37" s="293"/>
      <c r="AF37" s="293"/>
      <c r="AG37" s="293"/>
      <c r="AH37" s="293"/>
      <c r="AI37" s="293"/>
      <c r="AJ37" s="293"/>
      <c r="AK37" s="293"/>
      <c r="AL37" s="293"/>
      <c r="AM37" s="293"/>
      <c r="AN37" s="928" t="s">
        <v>321</v>
      </c>
      <c r="AO37" s="928"/>
      <c r="AP37" s="928"/>
      <c r="AQ37" s="928"/>
      <c r="AR37" s="928"/>
      <c r="AS37" s="928"/>
      <c r="AT37" s="928"/>
      <c r="AU37" s="928"/>
      <c r="AV37" s="928"/>
      <c r="AW37" s="928"/>
      <c r="AX37" s="928"/>
      <c r="AY37" s="928"/>
      <c r="AZ37" s="928"/>
      <c r="BA37" s="928"/>
    </row>
    <row r="38" spans="1:53" s="33" customFormat="1" ht="12.75" customHeight="1">
      <c r="A38" s="281"/>
      <c r="B38" s="281"/>
      <c r="C38" s="281"/>
      <c r="D38" s="281"/>
      <c r="E38" s="281"/>
      <c r="F38" s="281"/>
      <c r="G38" s="281"/>
      <c r="H38" s="281"/>
      <c r="I38" s="281"/>
      <c r="J38" s="281"/>
      <c r="K38" s="281"/>
      <c r="L38" s="281"/>
      <c r="M38" s="281"/>
      <c r="N38" s="293"/>
      <c r="O38" s="293"/>
      <c r="P38" s="293"/>
      <c r="Q38" s="293"/>
      <c r="R38" s="293"/>
      <c r="S38" s="293"/>
      <c r="T38" s="293"/>
      <c r="U38" s="293"/>
      <c r="V38" s="293"/>
      <c r="W38" s="293"/>
      <c r="X38" s="293"/>
      <c r="Y38" s="293"/>
      <c r="Z38" s="293"/>
      <c r="AA38" s="293"/>
      <c r="AB38" s="293"/>
      <c r="AC38" s="293"/>
      <c r="AD38" s="293"/>
      <c r="AE38" s="293"/>
      <c r="AF38" s="293"/>
      <c r="AG38" s="293"/>
      <c r="AH38" s="293"/>
      <c r="AI38" s="293"/>
      <c r="AJ38" s="293"/>
      <c r="AK38" s="293"/>
      <c r="AL38" s="293"/>
      <c r="AM38" s="293"/>
      <c r="AN38" s="1024" t="s">
        <v>322</v>
      </c>
      <c r="AO38" s="1024"/>
      <c r="AP38" s="1024"/>
      <c r="AQ38" s="1024"/>
      <c r="AR38" s="1024"/>
      <c r="AS38" s="1024"/>
      <c r="AT38" s="1024"/>
      <c r="AU38" s="1024"/>
      <c r="AV38" s="1024"/>
      <c r="AW38" s="1024"/>
      <c r="AX38" s="1024"/>
      <c r="AY38" s="1024"/>
      <c r="AZ38" s="1024"/>
      <c r="BA38" s="1024"/>
    </row>
    <row r="39" spans="1:53" s="33" customFormat="1" ht="24.75" customHeight="1">
      <c r="A39" s="281"/>
      <c r="B39" s="281"/>
      <c r="C39" s="281"/>
      <c r="D39" s="281"/>
      <c r="E39" s="281"/>
      <c r="F39" s="281"/>
      <c r="G39" s="281"/>
      <c r="H39" s="281"/>
      <c r="I39" s="281"/>
      <c r="J39" s="281"/>
      <c r="K39" s="281"/>
      <c r="L39" s="281"/>
      <c r="M39" s="281"/>
      <c r="N39" s="281"/>
      <c r="O39" s="281"/>
      <c r="P39" s="281"/>
      <c r="Q39" s="281"/>
      <c r="R39" s="281"/>
      <c r="S39" s="281"/>
      <c r="T39" s="281"/>
      <c r="U39" s="281"/>
      <c r="V39" s="281"/>
      <c r="W39" s="281"/>
      <c r="X39" s="281"/>
      <c r="Y39" s="281"/>
      <c r="Z39" s="281"/>
      <c r="AA39" s="281"/>
      <c r="AB39" s="281"/>
      <c r="AC39" s="281"/>
      <c r="AD39" s="281"/>
      <c r="AE39" s="281"/>
      <c r="AF39" s="281"/>
      <c r="AG39" s="281"/>
      <c r="AH39" s="281"/>
      <c r="AI39" s="281"/>
      <c r="AJ39" s="281"/>
      <c r="AK39" s="281"/>
      <c r="AL39" s="281"/>
      <c r="AM39" s="281"/>
      <c r="AN39" s="1010" t="s">
        <v>323</v>
      </c>
      <c r="AO39" s="1010"/>
      <c r="AP39" s="1010"/>
      <c r="AQ39" s="1010"/>
      <c r="AR39" s="1010"/>
      <c r="AS39" s="1010"/>
      <c r="AT39" s="1010"/>
      <c r="AU39" s="1010"/>
      <c r="AV39" s="1010"/>
      <c r="AW39" s="1010"/>
      <c r="AX39" s="1010"/>
      <c r="AY39" s="1010"/>
      <c r="AZ39" s="1010"/>
      <c r="BA39" s="1010"/>
    </row>
    <row r="40" spans="1:53" s="33" customFormat="1" ht="21" customHeight="1">
      <c r="A40" s="1011" t="s">
        <v>271</v>
      </c>
      <c r="B40" s="1011"/>
      <c r="C40" s="1011"/>
      <c r="D40" s="1011"/>
      <c r="E40" s="1011"/>
      <c r="F40" s="1011"/>
      <c r="G40" s="1011"/>
      <c r="H40" s="1011"/>
      <c r="I40" s="1011"/>
      <c r="J40" s="1011"/>
      <c r="K40" s="1011"/>
      <c r="L40" s="1011"/>
      <c r="M40" s="1011"/>
      <c r="N40" s="1011"/>
      <c r="O40" s="1011"/>
      <c r="P40" s="1011"/>
      <c r="Q40" s="1011"/>
      <c r="R40" s="1011"/>
      <c r="S40" s="1011"/>
      <c r="T40" s="1011"/>
      <c r="U40" s="1011"/>
      <c r="V40" s="1011"/>
      <c r="W40" s="1011"/>
      <c r="X40" s="1011"/>
      <c r="Y40" s="1011"/>
      <c r="Z40" s="1011"/>
      <c r="AA40" s="1011"/>
      <c r="AB40" s="1011"/>
      <c r="AC40" s="1011"/>
      <c r="AD40" s="1011"/>
      <c r="AE40" s="1011"/>
      <c r="AF40" s="1011"/>
      <c r="AG40" s="1011"/>
      <c r="AH40" s="1011"/>
      <c r="AI40" s="1011"/>
      <c r="AJ40" s="1011"/>
      <c r="AK40" s="1011"/>
      <c r="AL40" s="1011"/>
      <c r="AM40" s="1011"/>
      <c r="AN40" s="1011"/>
      <c r="AO40" s="1011"/>
      <c r="AP40" s="1011"/>
      <c r="AQ40" s="1011"/>
      <c r="AR40" s="1011"/>
      <c r="AS40" s="1011"/>
      <c r="AT40" s="1011"/>
      <c r="AU40" s="1011"/>
      <c r="AV40" s="1011"/>
      <c r="AW40" s="1011"/>
      <c r="AX40" s="1011"/>
      <c r="AY40" s="1011"/>
      <c r="AZ40" s="1011"/>
      <c r="BA40" s="1011"/>
    </row>
    <row r="41" spans="1:53" s="33" customFormat="1" ht="8.25" customHeight="1" thickBot="1">
      <c r="A41" s="281"/>
      <c r="B41" s="294"/>
      <c r="C41" s="294"/>
      <c r="D41" s="294"/>
      <c r="E41" s="294"/>
      <c r="F41" s="294"/>
      <c r="G41" s="294"/>
      <c r="H41" s="294"/>
      <c r="I41" s="294"/>
      <c r="J41" s="294"/>
      <c r="K41" s="294"/>
      <c r="L41" s="294"/>
      <c r="M41" s="294"/>
      <c r="N41" s="294"/>
      <c r="O41" s="294"/>
      <c r="P41" s="294"/>
      <c r="Q41" s="294"/>
      <c r="R41" s="294"/>
      <c r="S41" s="294"/>
      <c r="T41" s="294"/>
      <c r="U41" s="294"/>
      <c r="V41" s="294"/>
      <c r="W41" s="294"/>
      <c r="X41" s="294"/>
      <c r="Y41" s="294"/>
      <c r="Z41" s="294"/>
      <c r="AA41" s="294"/>
      <c r="AB41" s="294"/>
      <c r="AC41" s="294"/>
      <c r="AD41" s="294"/>
      <c r="AE41" s="294"/>
      <c r="AF41" s="294"/>
      <c r="AG41" s="294"/>
      <c r="AH41" s="294"/>
      <c r="AI41" s="294"/>
      <c r="AJ41" s="294"/>
      <c r="AK41" s="294"/>
      <c r="AL41" s="294"/>
      <c r="AM41" s="294"/>
      <c r="AN41" s="294"/>
      <c r="AO41" s="294"/>
      <c r="AP41" s="294"/>
      <c r="AQ41" s="294"/>
      <c r="AR41" s="294"/>
      <c r="AS41" s="294"/>
      <c r="AT41" s="294"/>
      <c r="AU41" s="294"/>
      <c r="AV41" s="294"/>
      <c r="AW41" s="294"/>
      <c r="AX41" s="294"/>
      <c r="AY41" s="294"/>
      <c r="AZ41" s="294"/>
      <c r="BA41" s="294"/>
    </row>
    <row r="42" spans="1:53" ht="18" customHeight="1" thickBot="1">
      <c r="A42" s="1012" t="s">
        <v>12</v>
      </c>
      <c r="B42" s="932" t="s">
        <v>0</v>
      </c>
      <c r="C42" s="933"/>
      <c r="D42" s="933"/>
      <c r="E42" s="934"/>
      <c r="F42" s="932" t="s">
        <v>1</v>
      </c>
      <c r="G42" s="933"/>
      <c r="H42" s="933"/>
      <c r="I42" s="934"/>
      <c r="J42" s="935" t="s">
        <v>2</v>
      </c>
      <c r="K42" s="936"/>
      <c r="L42" s="936"/>
      <c r="M42" s="936"/>
      <c r="N42" s="935" t="s">
        <v>3</v>
      </c>
      <c r="O42" s="936"/>
      <c r="P42" s="936"/>
      <c r="Q42" s="936"/>
      <c r="R42" s="937"/>
      <c r="S42" s="935" t="s">
        <v>4</v>
      </c>
      <c r="T42" s="938"/>
      <c r="U42" s="938"/>
      <c r="V42" s="938"/>
      <c r="W42" s="936"/>
      <c r="X42" s="935" t="s">
        <v>5</v>
      </c>
      <c r="Y42" s="936"/>
      <c r="Z42" s="936"/>
      <c r="AA42" s="937"/>
      <c r="AB42" s="932" t="s">
        <v>6</v>
      </c>
      <c r="AC42" s="933"/>
      <c r="AD42" s="933"/>
      <c r="AE42" s="934"/>
      <c r="AF42" s="932" t="s">
        <v>7</v>
      </c>
      <c r="AG42" s="933"/>
      <c r="AH42" s="933"/>
      <c r="AI42" s="934"/>
      <c r="AJ42" s="935" t="s">
        <v>8</v>
      </c>
      <c r="AK42" s="938"/>
      <c r="AL42" s="938"/>
      <c r="AM42" s="938"/>
      <c r="AN42" s="936"/>
      <c r="AO42" s="935" t="s">
        <v>9</v>
      </c>
      <c r="AP42" s="936"/>
      <c r="AQ42" s="936"/>
      <c r="AR42" s="937"/>
      <c r="AS42" s="935" t="s">
        <v>10</v>
      </c>
      <c r="AT42" s="938"/>
      <c r="AU42" s="938"/>
      <c r="AV42" s="938"/>
      <c r="AW42" s="936"/>
      <c r="AX42" s="935" t="s">
        <v>11</v>
      </c>
      <c r="AY42" s="936"/>
      <c r="AZ42" s="936"/>
      <c r="BA42" s="937"/>
    </row>
    <row r="43" spans="1:53" s="34" customFormat="1" ht="20.25" customHeight="1" thickBot="1">
      <c r="A43" s="1013"/>
      <c r="B43" s="298">
        <v>1</v>
      </c>
      <c r="C43" s="299">
        <v>2</v>
      </c>
      <c r="D43" s="299">
        <v>3</v>
      </c>
      <c r="E43" s="300">
        <v>4</v>
      </c>
      <c r="F43" s="298">
        <v>5</v>
      </c>
      <c r="G43" s="299">
        <v>6</v>
      </c>
      <c r="H43" s="299">
        <v>7</v>
      </c>
      <c r="I43" s="300">
        <v>8</v>
      </c>
      <c r="J43" s="298">
        <v>9</v>
      </c>
      <c r="K43" s="299">
        <v>10</v>
      </c>
      <c r="L43" s="299">
        <v>11</v>
      </c>
      <c r="M43" s="301">
        <v>12</v>
      </c>
      <c r="N43" s="302">
        <v>13</v>
      </c>
      <c r="O43" s="298">
        <v>14</v>
      </c>
      <c r="P43" s="299">
        <v>15</v>
      </c>
      <c r="Q43" s="299">
        <v>16</v>
      </c>
      <c r="R43" s="300">
        <v>17</v>
      </c>
      <c r="S43" s="298">
        <v>18</v>
      </c>
      <c r="T43" s="299">
        <v>19</v>
      </c>
      <c r="U43" s="299">
        <v>20</v>
      </c>
      <c r="V43" s="301">
        <v>21</v>
      </c>
      <c r="W43" s="297">
        <v>22</v>
      </c>
      <c r="X43" s="298">
        <v>23</v>
      </c>
      <c r="Y43" s="299">
        <v>24</v>
      </c>
      <c r="Z43" s="299">
        <v>25</v>
      </c>
      <c r="AA43" s="300">
        <v>26</v>
      </c>
      <c r="AB43" s="298">
        <v>27</v>
      </c>
      <c r="AC43" s="299">
        <v>28</v>
      </c>
      <c r="AD43" s="299">
        <v>29</v>
      </c>
      <c r="AE43" s="300">
        <v>30</v>
      </c>
      <c r="AF43" s="298">
        <v>31</v>
      </c>
      <c r="AG43" s="299">
        <v>32</v>
      </c>
      <c r="AH43" s="299">
        <v>33</v>
      </c>
      <c r="AI43" s="300">
        <v>34</v>
      </c>
      <c r="AJ43" s="298">
        <v>35</v>
      </c>
      <c r="AK43" s="299">
        <v>36</v>
      </c>
      <c r="AL43" s="299">
        <v>37</v>
      </c>
      <c r="AM43" s="301">
        <v>38</v>
      </c>
      <c r="AN43" s="297">
        <v>39</v>
      </c>
      <c r="AO43" s="295">
        <v>40</v>
      </c>
      <c r="AP43" s="303">
        <v>41</v>
      </c>
      <c r="AQ43" s="299">
        <v>42</v>
      </c>
      <c r="AR43" s="300">
        <v>43</v>
      </c>
      <c r="AS43" s="295">
        <v>44</v>
      </c>
      <c r="AT43" s="296">
        <v>45</v>
      </c>
      <c r="AU43" s="296">
        <v>46</v>
      </c>
      <c r="AV43" s="296">
        <v>47</v>
      </c>
      <c r="AW43" s="297">
        <v>48</v>
      </c>
      <c r="AX43" s="303">
        <v>49</v>
      </c>
      <c r="AY43" s="299">
        <v>50</v>
      </c>
      <c r="AZ43" s="299">
        <v>51</v>
      </c>
      <c r="BA43" s="300">
        <v>52</v>
      </c>
    </row>
    <row r="44" spans="1:53" s="34" customFormat="1" ht="20.25" customHeight="1">
      <c r="A44" s="304">
        <v>3</v>
      </c>
      <c r="B44" s="305" t="s">
        <v>25</v>
      </c>
      <c r="C44" s="306" t="s">
        <v>31</v>
      </c>
      <c r="D44" s="306"/>
      <c r="E44" s="307"/>
      <c r="F44" s="308"/>
      <c r="G44" s="309"/>
      <c r="H44" s="309"/>
      <c r="I44" s="310"/>
      <c r="J44" s="305"/>
      <c r="K44" s="306"/>
      <c r="L44" s="306"/>
      <c r="M44" s="307"/>
      <c r="N44" s="305"/>
      <c r="O44" s="308"/>
      <c r="P44" s="309"/>
      <c r="Q44" s="309" t="s">
        <v>17</v>
      </c>
      <c r="R44" s="311" t="s">
        <v>32</v>
      </c>
      <c r="S44" s="305" t="s">
        <v>25</v>
      </c>
      <c r="T44" s="306" t="s">
        <v>49</v>
      </c>
      <c r="U44" s="306"/>
      <c r="V44" s="306"/>
      <c r="W44" s="312"/>
      <c r="X44" s="305"/>
      <c r="Y44" s="306"/>
      <c r="Z44" s="306"/>
      <c r="AA44" s="307"/>
      <c r="AB44" s="308"/>
      <c r="AC44" s="309"/>
      <c r="AD44" s="309"/>
      <c r="AE44" s="313"/>
      <c r="AF44" s="314"/>
      <c r="AG44" s="309"/>
      <c r="AH44" s="309"/>
      <c r="AI44" s="310"/>
      <c r="AJ44" s="305"/>
      <c r="AK44" s="306"/>
      <c r="AL44" s="306"/>
      <c r="AM44" s="306"/>
      <c r="AN44" s="307"/>
      <c r="AO44" s="306"/>
      <c r="AP44" s="315" t="s">
        <v>33</v>
      </c>
      <c r="AQ44" s="315" t="s">
        <v>17</v>
      </c>
      <c r="AR44" s="316" t="s">
        <v>19</v>
      </c>
      <c r="AS44" s="317" t="s">
        <v>19</v>
      </c>
      <c r="AT44" s="318" t="s">
        <v>19</v>
      </c>
      <c r="AU44" s="318" t="s">
        <v>19</v>
      </c>
      <c r="AV44" s="318" t="s">
        <v>19</v>
      </c>
      <c r="AW44" s="319" t="s">
        <v>19</v>
      </c>
      <c r="AX44" s="320" t="s">
        <v>19</v>
      </c>
      <c r="AY44" s="321" t="s">
        <v>19</v>
      </c>
      <c r="AZ44" s="321" t="s">
        <v>19</v>
      </c>
      <c r="BA44" s="322" t="s">
        <v>19</v>
      </c>
    </row>
    <row r="45" spans="1:53" ht="19.5" customHeight="1" thickBot="1">
      <c r="A45" s="304">
        <v>4</v>
      </c>
      <c r="B45" s="323" t="s">
        <v>25</v>
      </c>
      <c r="C45" s="324" t="s">
        <v>31</v>
      </c>
      <c r="D45" s="324"/>
      <c r="E45" s="325"/>
      <c r="F45" s="326"/>
      <c r="G45" s="327"/>
      <c r="H45" s="327"/>
      <c r="I45" s="328"/>
      <c r="J45" s="323"/>
      <c r="K45" s="324"/>
      <c r="L45" s="324"/>
      <c r="M45" s="325"/>
      <c r="N45" s="329"/>
      <c r="O45" s="330"/>
      <c r="P45" s="331"/>
      <c r="Q45" s="332" t="s">
        <v>17</v>
      </c>
      <c r="R45" s="311" t="s">
        <v>32</v>
      </c>
      <c r="S45" s="323" t="s">
        <v>25</v>
      </c>
      <c r="T45" s="324" t="s">
        <v>49</v>
      </c>
      <c r="U45" s="324"/>
      <c r="V45" s="324"/>
      <c r="W45" s="333"/>
      <c r="X45" s="323"/>
      <c r="Y45" s="324"/>
      <c r="Z45" s="324"/>
      <c r="AA45" s="325"/>
      <c r="AB45" s="332"/>
      <c r="AC45" s="315"/>
      <c r="AD45" s="315"/>
      <c r="AE45" s="311"/>
      <c r="AF45" s="314"/>
      <c r="AG45" s="309"/>
      <c r="AH45" s="309"/>
      <c r="AI45" s="310"/>
      <c r="AJ45" s="314"/>
      <c r="AK45" s="309"/>
      <c r="AL45" s="309"/>
      <c r="AM45" s="309"/>
      <c r="AN45" s="313"/>
      <c r="AO45" s="309"/>
      <c r="AP45" s="315" t="s">
        <v>33</v>
      </c>
      <c r="AQ45" s="315" t="s">
        <v>17</v>
      </c>
      <c r="AR45" s="316" t="s">
        <v>19</v>
      </c>
      <c r="AS45" s="334" t="s">
        <v>19</v>
      </c>
      <c r="AT45" s="330" t="s">
        <v>19</v>
      </c>
      <c r="AU45" s="331" t="s">
        <v>19</v>
      </c>
      <c r="AV45" s="331" t="s">
        <v>19</v>
      </c>
      <c r="AW45" s="335" t="s">
        <v>19</v>
      </c>
      <c r="AX45" s="336" t="s">
        <v>19</v>
      </c>
      <c r="AY45" s="337" t="s">
        <v>19</v>
      </c>
      <c r="AZ45" s="337" t="s">
        <v>19</v>
      </c>
      <c r="BA45" s="338" t="s">
        <v>19</v>
      </c>
    </row>
    <row r="46" spans="1:53" ht="19.5" customHeight="1" thickBot="1">
      <c r="A46" s="339">
        <v>5</v>
      </c>
      <c r="B46" s="2" t="s">
        <v>25</v>
      </c>
      <c r="C46" s="873" t="s">
        <v>31</v>
      </c>
      <c r="D46" s="2"/>
      <c r="E46" s="2"/>
      <c r="F46" s="2"/>
      <c r="G46" s="873"/>
      <c r="H46" s="873"/>
      <c r="I46" s="873"/>
      <c r="J46" s="873"/>
      <c r="K46" s="873"/>
      <c r="L46" s="873"/>
      <c r="M46" s="873"/>
      <c r="N46" s="873"/>
      <c r="O46" s="873"/>
      <c r="P46" s="873"/>
      <c r="Q46" s="874" t="s">
        <v>17</v>
      </c>
      <c r="R46" s="875" t="s">
        <v>32</v>
      </c>
      <c r="S46" s="874" t="s">
        <v>25</v>
      </c>
      <c r="T46" s="874" t="s">
        <v>19</v>
      </c>
      <c r="U46" s="873"/>
      <c r="V46" s="874"/>
      <c r="W46" s="874"/>
      <c r="X46" s="874"/>
      <c r="Y46" s="873"/>
      <c r="Z46" s="874"/>
      <c r="AA46" s="876"/>
      <c r="AB46" s="876"/>
      <c r="AC46" s="877"/>
      <c r="AD46" s="877" t="s">
        <v>33</v>
      </c>
      <c r="AE46" s="877" t="s">
        <v>17</v>
      </c>
      <c r="AF46" s="874" t="s">
        <v>13</v>
      </c>
      <c r="AG46" s="874" t="s">
        <v>13</v>
      </c>
      <c r="AH46" s="874" t="s">
        <v>13</v>
      </c>
      <c r="AI46" s="874" t="s">
        <v>13</v>
      </c>
      <c r="AJ46" s="874" t="s">
        <v>13</v>
      </c>
      <c r="AK46" s="874" t="s">
        <v>13</v>
      </c>
      <c r="AL46" s="874" t="s">
        <v>13</v>
      </c>
      <c r="AM46" s="874" t="s">
        <v>13</v>
      </c>
      <c r="AN46" s="874" t="s">
        <v>13</v>
      </c>
      <c r="AO46" s="874" t="s">
        <v>13</v>
      </c>
      <c r="AP46" s="874" t="s">
        <v>13</v>
      </c>
      <c r="AQ46" s="878" t="s">
        <v>30</v>
      </c>
      <c r="AR46" s="878" t="s">
        <v>30</v>
      </c>
      <c r="AS46" s="1034"/>
      <c r="AT46" s="1035"/>
      <c r="AU46" s="1035"/>
      <c r="AV46" s="1035"/>
      <c r="AW46" s="1035"/>
      <c r="AX46" s="1035"/>
      <c r="AY46" s="1035"/>
      <c r="AZ46" s="1035"/>
      <c r="BA46" s="1036"/>
    </row>
    <row r="47" spans="1:53" ht="6.75" customHeight="1">
      <c r="A47" s="340"/>
      <c r="B47" s="340"/>
      <c r="C47" s="340"/>
      <c r="D47" s="340"/>
      <c r="E47" s="340"/>
      <c r="F47" s="340"/>
      <c r="G47" s="340"/>
      <c r="H47" s="340"/>
      <c r="I47" s="340"/>
      <c r="J47" s="340"/>
      <c r="K47" s="340"/>
      <c r="L47" s="340"/>
      <c r="M47" s="340"/>
      <c r="N47" s="340"/>
      <c r="O47" s="340"/>
      <c r="P47" s="340"/>
      <c r="Q47" s="340"/>
      <c r="R47" s="340"/>
      <c r="S47" s="340"/>
      <c r="T47" s="340"/>
      <c r="U47" s="340"/>
      <c r="V47" s="340"/>
      <c r="W47" s="340"/>
      <c r="X47" s="340"/>
      <c r="Y47" s="340"/>
      <c r="Z47" s="340" t="s">
        <v>50</v>
      </c>
      <c r="AA47" s="340"/>
      <c r="AB47" s="340"/>
      <c r="AC47" s="340"/>
      <c r="AD47" s="340"/>
      <c r="AE47" s="340"/>
      <c r="AF47" s="340"/>
      <c r="AG47" s="340"/>
      <c r="AH47" s="340"/>
      <c r="AI47" s="340"/>
      <c r="AJ47" s="340"/>
      <c r="AK47" s="340"/>
      <c r="AL47" s="340"/>
      <c r="AM47" s="340"/>
      <c r="AN47" s="340"/>
      <c r="AO47" s="340"/>
      <c r="AP47" s="340"/>
      <c r="AQ47" s="340"/>
      <c r="AR47" s="340"/>
      <c r="AS47" s="340"/>
      <c r="AT47" s="340"/>
      <c r="AU47" s="340"/>
      <c r="AV47" s="340"/>
      <c r="AW47" s="340"/>
      <c r="AX47" s="340"/>
      <c r="AY47" s="340"/>
      <c r="AZ47" s="340"/>
      <c r="BA47" s="340"/>
    </row>
    <row r="48" spans="1:53" s="35" customFormat="1" ht="23.25" customHeight="1">
      <c r="A48" s="948" t="s">
        <v>399</v>
      </c>
      <c r="B48" s="948"/>
      <c r="C48" s="948"/>
      <c r="D48" s="948"/>
      <c r="E48" s="948"/>
      <c r="F48" s="948"/>
      <c r="G48" s="948"/>
      <c r="H48" s="948"/>
      <c r="I48" s="948"/>
      <c r="J48" s="948"/>
      <c r="K48" s="948"/>
      <c r="L48" s="948"/>
      <c r="M48" s="948"/>
      <c r="N48" s="948"/>
      <c r="O48" s="948"/>
      <c r="P48" s="948"/>
      <c r="Q48" s="948"/>
      <c r="R48" s="948"/>
      <c r="S48" s="948"/>
      <c r="T48" s="948"/>
      <c r="U48" s="948"/>
      <c r="V48" s="948"/>
      <c r="W48" s="948"/>
      <c r="X48" s="948"/>
      <c r="Y48" s="948"/>
      <c r="Z48" s="948"/>
      <c r="AA48" s="948"/>
      <c r="AB48" s="948"/>
      <c r="AC48" s="948"/>
      <c r="AD48" s="948"/>
      <c r="AE48" s="948"/>
      <c r="AF48" s="948"/>
      <c r="AG48" s="948"/>
      <c r="AH48" s="948"/>
      <c r="AI48" s="948"/>
      <c r="AJ48" s="948"/>
      <c r="AK48" s="948"/>
      <c r="AL48" s="948"/>
      <c r="AM48" s="948"/>
      <c r="AN48" s="948"/>
      <c r="AO48" s="948"/>
      <c r="AP48" s="948"/>
      <c r="AQ48" s="948"/>
      <c r="AR48" s="948"/>
      <c r="AS48" s="948"/>
      <c r="AT48" s="948"/>
      <c r="AU48" s="948"/>
      <c r="AV48" s="948"/>
      <c r="AW48" s="948"/>
      <c r="AX48" s="948"/>
      <c r="AY48" s="948"/>
      <c r="AZ48" s="948"/>
      <c r="BA48" s="948"/>
    </row>
    <row r="49" spans="1:53" s="35" customFormat="1" ht="7.5" customHeight="1">
      <c r="A49" s="341"/>
      <c r="B49" s="341"/>
      <c r="C49" s="341"/>
      <c r="D49" s="341"/>
      <c r="E49" s="341"/>
      <c r="F49" s="341"/>
      <c r="G49" s="341"/>
      <c r="H49" s="341"/>
      <c r="I49" s="341"/>
      <c r="J49" s="342"/>
      <c r="K49" s="342"/>
      <c r="L49" s="342"/>
      <c r="M49" s="342"/>
      <c r="N49" s="342"/>
      <c r="O49" s="342"/>
      <c r="P49" s="342"/>
      <c r="Q49" s="342"/>
      <c r="R49" s="342"/>
      <c r="S49" s="342"/>
      <c r="T49" s="342"/>
      <c r="U49" s="342"/>
      <c r="V49" s="342"/>
      <c r="W49" s="342"/>
      <c r="X49" s="342"/>
      <c r="Y49" s="342"/>
      <c r="Z49" s="342"/>
      <c r="AA49" s="342"/>
      <c r="AB49" s="342"/>
      <c r="AC49" s="342"/>
      <c r="AD49" s="342"/>
      <c r="AE49" s="342"/>
      <c r="AF49" s="342"/>
      <c r="AG49" s="342"/>
      <c r="AH49" s="342"/>
      <c r="AI49" s="342"/>
      <c r="AJ49" s="342"/>
      <c r="AK49" s="342"/>
      <c r="AL49" s="342"/>
      <c r="AM49" s="342"/>
      <c r="AN49" s="342"/>
      <c r="AO49" s="342"/>
      <c r="AP49" s="342"/>
      <c r="AQ49" s="342"/>
      <c r="AR49" s="342"/>
      <c r="AS49" s="342"/>
      <c r="AT49" s="342"/>
      <c r="AU49" s="342"/>
      <c r="AV49" s="343"/>
      <c r="AW49" s="343"/>
      <c r="AX49" s="343"/>
      <c r="AY49" s="343"/>
      <c r="AZ49" s="343"/>
      <c r="BA49" s="272"/>
    </row>
    <row r="50" spans="1:54" ht="21.75" customHeight="1">
      <c r="A50" s="931" t="s">
        <v>52</v>
      </c>
      <c r="B50" s="931"/>
      <c r="C50" s="931"/>
      <c r="D50" s="931"/>
      <c r="E50" s="931"/>
      <c r="F50" s="931"/>
      <c r="G50" s="931"/>
      <c r="H50" s="931"/>
      <c r="I50" s="931"/>
      <c r="J50" s="931"/>
      <c r="K50" s="931"/>
      <c r="L50" s="931"/>
      <c r="M50" s="931"/>
      <c r="N50" s="931"/>
      <c r="O50" s="931"/>
      <c r="P50" s="931"/>
      <c r="Q50" s="931"/>
      <c r="R50" s="931"/>
      <c r="S50" s="931"/>
      <c r="T50" s="931"/>
      <c r="U50" s="931"/>
      <c r="V50" s="931"/>
      <c r="W50" s="931"/>
      <c r="X50" s="931"/>
      <c r="Y50" s="931"/>
      <c r="Z50" s="344"/>
      <c r="AA50" s="931" t="s">
        <v>397</v>
      </c>
      <c r="AB50" s="931"/>
      <c r="AC50" s="931"/>
      <c r="AD50" s="931"/>
      <c r="AE50" s="931"/>
      <c r="AF50" s="931"/>
      <c r="AG50" s="931"/>
      <c r="AH50" s="931"/>
      <c r="AI50" s="931"/>
      <c r="AJ50" s="931"/>
      <c r="AK50" s="931"/>
      <c r="AL50" s="931"/>
      <c r="AM50" s="931"/>
      <c r="AN50" s="344"/>
      <c r="AO50" s="931"/>
      <c r="AP50" s="931"/>
      <c r="AQ50" s="931"/>
      <c r="AR50" s="931"/>
      <c r="AS50" s="931"/>
      <c r="AT50" s="931"/>
      <c r="AU50" s="931"/>
      <c r="AV50" s="931"/>
      <c r="AW50" s="931"/>
      <c r="AX50" s="931"/>
      <c r="AY50" s="931"/>
      <c r="AZ50" s="931"/>
      <c r="BA50" s="931"/>
      <c r="BB50" s="36"/>
    </row>
    <row r="51" spans="1:53" ht="12.75" customHeight="1" thickBot="1">
      <c r="A51" s="345"/>
      <c r="B51" s="346"/>
      <c r="C51" s="346"/>
      <c r="D51" s="346"/>
      <c r="E51" s="346"/>
      <c r="F51" s="346"/>
      <c r="G51" s="346"/>
      <c r="H51" s="346"/>
      <c r="I51" s="346"/>
      <c r="J51" s="346"/>
      <c r="K51" s="346"/>
      <c r="L51" s="346"/>
      <c r="M51" s="346"/>
      <c r="N51" s="346"/>
      <c r="O51" s="346"/>
      <c r="P51" s="346"/>
      <c r="Q51" s="346"/>
      <c r="R51" s="346"/>
      <c r="S51" s="346"/>
      <c r="T51" s="346"/>
      <c r="U51" s="346"/>
      <c r="V51" s="346"/>
      <c r="W51" s="346"/>
      <c r="X51" s="346"/>
      <c r="Y51" s="346"/>
      <c r="Z51" s="346"/>
      <c r="AA51" s="346"/>
      <c r="AB51" s="346"/>
      <c r="AC51" s="346"/>
      <c r="AD51" s="346"/>
      <c r="AE51" s="346"/>
      <c r="AF51" s="346"/>
      <c r="AG51" s="346"/>
      <c r="AH51" s="346"/>
      <c r="AI51" s="346"/>
      <c r="AJ51" s="346"/>
      <c r="AK51" s="346"/>
      <c r="AL51" s="346"/>
      <c r="AM51" s="346"/>
      <c r="AN51" s="346"/>
      <c r="AO51" s="346"/>
      <c r="AP51" s="346"/>
      <c r="AQ51" s="346"/>
      <c r="AR51" s="346"/>
      <c r="AS51" s="346"/>
      <c r="AT51" s="346"/>
      <c r="AU51" s="346"/>
      <c r="AV51" s="346"/>
      <c r="AW51" s="346"/>
      <c r="AX51" s="346"/>
      <c r="AY51" s="346"/>
      <c r="AZ51" s="346"/>
      <c r="BA51" s="281"/>
    </row>
    <row r="52" spans="1:53" ht="22.5" customHeight="1">
      <c r="A52" s="1051" t="s">
        <v>12</v>
      </c>
      <c r="B52" s="986"/>
      <c r="C52" s="984" t="s">
        <v>14</v>
      </c>
      <c r="D52" s="985"/>
      <c r="E52" s="985"/>
      <c r="F52" s="986"/>
      <c r="G52" s="991" t="s">
        <v>272</v>
      </c>
      <c r="H52" s="985"/>
      <c r="I52" s="985"/>
      <c r="J52" s="1004"/>
      <c r="K52" s="1004"/>
      <c r="L52" s="1004"/>
      <c r="M52" s="1005"/>
      <c r="N52" s="991" t="s">
        <v>45</v>
      </c>
      <c r="O52" s="985"/>
      <c r="P52" s="986"/>
      <c r="Q52" s="991" t="s">
        <v>46</v>
      </c>
      <c r="R52" s="985"/>
      <c r="S52" s="986"/>
      <c r="T52" s="991" t="s">
        <v>15</v>
      </c>
      <c r="U52" s="985"/>
      <c r="V52" s="985"/>
      <c r="W52" s="998" t="s">
        <v>47</v>
      </c>
      <c r="X52" s="985"/>
      <c r="Y52" s="999"/>
      <c r="Z52" s="347"/>
      <c r="AA52" s="879"/>
      <c r="AB52" s="949" t="s">
        <v>40</v>
      </c>
      <c r="AC52" s="950"/>
      <c r="AD52" s="950"/>
      <c r="AE52" s="950"/>
      <c r="AF52" s="950"/>
      <c r="AG52" s="951"/>
      <c r="AH52" s="952"/>
      <c r="AI52" s="962" t="s">
        <v>41</v>
      </c>
      <c r="AJ52" s="951"/>
      <c r="AK52" s="951"/>
      <c r="AL52" s="963"/>
      <c r="AM52" s="963"/>
      <c r="AN52" s="964"/>
      <c r="AO52" s="968" t="s">
        <v>27</v>
      </c>
      <c r="AP52" s="968"/>
      <c r="AQ52" s="968"/>
      <c r="AR52" s="968"/>
      <c r="AS52" s="968"/>
      <c r="AT52" s="347"/>
      <c r="AU52" s="347"/>
      <c r="AV52" s="347"/>
      <c r="AW52" s="347"/>
      <c r="AX52" s="880"/>
      <c r="AY52" s="880"/>
      <c r="AZ52" s="880"/>
      <c r="BA52" s="347"/>
    </row>
    <row r="53" spans="1:53" ht="15.75" customHeight="1">
      <c r="A53" s="1000"/>
      <c r="B53" s="988"/>
      <c r="C53" s="987"/>
      <c r="D53" s="987"/>
      <c r="E53" s="987"/>
      <c r="F53" s="988"/>
      <c r="G53" s="992"/>
      <c r="H53" s="987"/>
      <c r="I53" s="987"/>
      <c r="J53" s="1006"/>
      <c r="K53" s="1006"/>
      <c r="L53" s="1006"/>
      <c r="M53" s="1007"/>
      <c r="N53" s="992"/>
      <c r="O53" s="987"/>
      <c r="P53" s="988"/>
      <c r="Q53" s="992"/>
      <c r="R53" s="987"/>
      <c r="S53" s="988"/>
      <c r="T53" s="992"/>
      <c r="U53" s="987"/>
      <c r="V53" s="987"/>
      <c r="W53" s="1000"/>
      <c r="X53" s="987"/>
      <c r="Y53" s="1001"/>
      <c r="Z53" s="347"/>
      <c r="AA53" s="879"/>
      <c r="AB53" s="953"/>
      <c r="AC53" s="954"/>
      <c r="AD53" s="954"/>
      <c r="AE53" s="954"/>
      <c r="AF53" s="954"/>
      <c r="AG53" s="955"/>
      <c r="AH53" s="956"/>
      <c r="AI53" s="965"/>
      <c r="AJ53" s="955"/>
      <c r="AK53" s="955"/>
      <c r="AL53" s="966"/>
      <c r="AM53" s="966"/>
      <c r="AN53" s="967"/>
      <c r="AO53" s="968"/>
      <c r="AP53" s="968"/>
      <c r="AQ53" s="968"/>
      <c r="AR53" s="968"/>
      <c r="AS53" s="968"/>
      <c r="AT53" s="347"/>
      <c r="AU53" s="347"/>
      <c r="AV53" s="347"/>
      <c r="AW53" s="347"/>
      <c r="AX53" s="880"/>
      <c r="AY53" s="880"/>
      <c r="AZ53" s="880"/>
      <c r="BA53" s="347"/>
    </row>
    <row r="54" spans="1:53" ht="27" customHeight="1" thickBot="1">
      <c r="A54" s="1002"/>
      <c r="B54" s="990"/>
      <c r="C54" s="989"/>
      <c r="D54" s="989"/>
      <c r="E54" s="989"/>
      <c r="F54" s="990"/>
      <c r="G54" s="993"/>
      <c r="H54" s="989"/>
      <c r="I54" s="989"/>
      <c r="J54" s="1008"/>
      <c r="K54" s="1008"/>
      <c r="L54" s="1008"/>
      <c r="M54" s="1009"/>
      <c r="N54" s="993"/>
      <c r="O54" s="989"/>
      <c r="P54" s="990"/>
      <c r="Q54" s="993"/>
      <c r="R54" s="989"/>
      <c r="S54" s="990"/>
      <c r="T54" s="993"/>
      <c r="U54" s="989"/>
      <c r="V54" s="989"/>
      <c r="W54" s="1002"/>
      <c r="X54" s="989"/>
      <c r="Y54" s="1003"/>
      <c r="Z54" s="347"/>
      <c r="AA54" s="879"/>
      <c r="AB54" s="957"/>
      <c r="AC54" s="958"/>
      <c r="AD54" s="958"/>
      <c r="AE54" s="958"/>
      <c r="AF54" s="958"/>
      <c r="AG54" s="958"/>
      <c r="AH54" s="959"/>
      <c r="AI54" s="957"/>
      <c r="AJ54" s="958"/>
      <c r="AK54" s="958"/>
      <c r="AL54" s="958"/>
      <c r="AM54" s="958"/>
      <c r="AN54" s="959"/>
      <c r="AO54" s="968"/>
      <c r="AP54" s="968"/>
      <c r="AQ54" s="968"/>
      <c r="AR54" s="968"/>
      <c r="AS54" s="968"/>
      <c r="AT54" s="347"/>
      <c r="AU54" s="347"/>
      <c r="AV54" s="347"/>
      <c r="AW54" s="347"/>
      <c r="AX54" s="880"/>
      <c r="AY54" s="880"/>
      <c r="AZ54" s="880"/>
      <c r="BA54" s="347"/>
    </row>
    <row r="55" spans="1:53" ht="18.75" customHeight="1">
      <c r="A55" s="1050">
        <v>3</v>
      </c>
      <c r="B55" s="996"/>
      <c r="C55" s="995">
        <v>35</v>
      </c>
      <c r="D55" s="996"/>
      <c r="E55" s="996"/>
      <c r="F55" s="996"/>
      <c r="G55" s="1038">
        <v>6</v>
      </c>
      <c r="H55" s="1039"/>
      <c r="I55" s="1039"/>
      <c r="J55" s="1040"/>
      <c r="K55" s="1040"/>
      <c r="L55" s="1040"/>
      <c r="M55" s="1041"/>
      <c r="N55" s="995"/>
      <c r="O55" s="996"/>
      <c r="P55" s="996"/>
      <c r="Q55" s="994"/>
      <c r="R55" s="995"/>
      <c r="S55" s="995"/>
      <c r="T55" s="995">
        <v>11</v>
      </c>
      <c r="U55" s="996"/>
      <c r="V55" s="996"/>
      <c r="W55" s="995">
        <f>C55+G55+J55+N55+Q55+T55</f>
        <v>52</v>
      </c>
      <c r="X55" s="996"/>
      <c r="Y55" s="997"/>
      <c r="Z55" s="348"/>
      <c r="AA55" s="881"/>
      <c r="AB55" s="941" t="s">
        <v>21</v>
      </c>
      <c r="AC55" s="942"/>
      <c r="AD55" s="942"/>
      <c r="AE55" s="942"/>
      <c r="AF55" s="942"/>
      <c r="AG55" s="943"/>
      <c r="AH55" s="944"/>
      <c r="AI55" s="970" t="s">
        <v>398</v>
      </c>
      <c r="AJ55" s="971"/>
      <c r="AK55" s="971"/>
      <c r="AL55" s="972"/>
      <c r="AM55" s="972"/>
      <c r="AN55" s="973"/>
      <c r="AO55" s="977">
        <v>15</v>
      </c>
      <c r="AP55" s="977"/>
      <c r="AQ55" s="977"/>
      <c r="AR55" s="977"/>
      <c r="AS55" s="977"/>
      <c r="AT55" s="883"/>
      <c r="AU55" s="883"/>
      <c r="AV55" s="883"/>
      <c r="AW55" s="883"/>
      <c r="AX55" s="882"/>
      <c r="AY55" s="882"/>
      <c r="AZ55" s="882"/>
      <c r="BA55" s="882"/>
    </row>
    <row r="56" spans="1:53" ht="18.75" customHeight="1">
      <c r="A56" s="982">
        <v>4</v>
      </c>
      <c r="B56" s="960"/>
      <c r="C56" s="960">
        <v>35</v>
      </c>
      <c r="D56" s="961"/>
      <c r="E56" s="961"/>
      <c r="F56" s="961"/>
      <c r="G56" s="1042">
        <v>6</v>
      </c>
      <c r="H56" s="1043"/>
      <c r="I56" s="1043"/>
      <c r="J56" s="1044"/>
      <c r="K56" s="1044"/>
      <c r="L56" s="1044"/>
      <c r="M56" s="1045"/>
      <c r="N56" s="960"/>
      <c r="O56" s="960"/>
      <c r="P56" s="960"/>
      <c r="Q56" s="940"/>
      <c r="R56" s="940"/>
      <c r="S56" s="940"/>
      <c r="T56" s="960">
        <v>11</v>
      </c>
      <c r="U56" s="960"/>
      <c r="V56" s="960"/>
      <c r="W56" s="960">
        <f>C56+G56+J56+N56+Q56+T56</f>
        <v>52</v>
      </c>
      <c r="X56" s="960"/>
      <c r="Y56" s="969"/>
      <c r="Z56" s="348"/>
      <c r="AA56" s="881"/>
      <c r="AB56" s="945"/>
      <c r="AC56" s="946"/>
      <c r="AD56" s="946"/>
      <c r="AE56" s="946"/>
      <c r="AF56" s="946"/>
      <c r="AG56" s="946"/>
      <c r="AH56" s="947"/>
      <c r="AI56" s="974"/>
      <c r="AJ56" s="975"/>
      <c r="AK56" s="975"/>
      <c r="AL56" s="975"/>
      <c r="AM56" s="975"/>
      <c r="AN56" s="976"/>
      <c r="AO56" s="977"/>
      <c r="AP56" s="977"/>
      <c r="AQ56" s="977"/>
      <c r="AR56" s="977"/>
      <c r="AS56" s="977"/>
      <c r="AT56" s="883"/>
      <c r="AU56" s="883"/>
      <c r="AV56" s="883"/>
      <c r="AW56" s="883"/>
      <c r="AX56" s="882"/>
      <c r="AY56" s="882"/>
      <c r="AZ56" s="882"/>
      <c r="BA56" s="882"/>
    </row>
    <row r="57" spans="1:53" ht="19.5" customHeight="1">
      <c r="A57" s="982">
        <v>5</v>
      </c>
      <c r="B57" s="961"/>
      <c r="C57" s="960">
        <v>23</v>
      </c>
      <c r="D57" s="961"/>
      <c r="E57" s="961"/>
      <c r="F57" s="961"/>
      <c r="G57" s="1042">
        <v>6</v>
      </c>
      <c r="H57" s="1043"/>
      <c r="I57" s="1043"/>
      <c r="J57" s="1044"/>
      <c r="K57" s="1044"/>
      <c r="L57" s="1044"/>
      <c r="M57" s="1045"/>
      <c r="N57" s="960">
        <v>11</v>
      </c>
      <c r="O57" s="961"/>
      <c r="P57" s="961"/>
      <c r="Q57" s="960">
        <v>2</v>
      </c>
      <c r="R57" s="961"/>
      <c r="S57" s="961"/>
      <c r="T57" s="980">
        <v>1</v>
      </c>
      <c r="U57" s="961"/>
      <c r="V57" s="961"/>
      <c r="W57" s="980">
        <f>C57+G57+J57+N57+Q57+T57</f>
        <v>43</v>
      </c>
      <c r="X57" s="961"/>
      <c r="Y57" s="981"/>
      <c r="Z57" s="348"/>
      <c r="AA57" s="881"/>
      <c r="AB57" s="881"/>
      <c r="AC57" s="881"/>
      <c r="AD57" s="881"/>
      <c r="AE57" s="881"/>
      <c r="AF57" s="881"/>
      <c r="AG57" s="881"/>
      <c r="AH57" s="882"/>
      <c r="AI57" s="882"/>
      <c r="AJ57" s="882"/>
      <c r="AK57" s="882"/>
      <c r="AL57" s="882"/>
      <c r="AM57" s="882"/>
      <c r="AN57" s="348"/>
      <c r="AO57" s="881"/>
      <c r="AP57" s="881"/>
      <c r="AQ57" s="881"/>
      <c r="AR57" s="881"/>
      <c r="AS57" s="883"/>
      <c r="AT57" s="883"/>
      <c r="AU57" s="883"/>
      <c r="AV57" s="883"/>
      <c r="AW57" s="883"/>
      <c r="AX57" s="882"/>
      <c r="AY57" s="882"/>
      <c r="AZ57" s="882"/>
      <c r="BA57" s="882"/>
    </row>
    <row r="58" spans="1:53" ht="21.75" customHeight="1" thickBot="1">
      <c r="A58" s="978" t="s">
        <v>23</v>
      </c>
      <c r="B58" s="979"/>
      <c r="C58" s="939">
        <f>C55+C56+C57</f>
        <v>93</v>
      </c>
      <c r="D58" s="939"/>
      <c r="E58" s="939"/>
      <c r="F58" s="939"/>
      <c r="G58" s="1046">
        <f>G55+G56+G57</f>
        <v>18</v>
      </c>
      <c r="H58" s="1047"/>
      <c r="I58" s="1047"/>
      <c r="J58" s="1048"/>
      <c r="K58" s="1048"/>
      <c r="L58" s="1048"/>
      <c r="M58" s="1049"/>
      <c r="N58" s="939">
        <v>11</v>
      </c>
      <c r="O58" s="939"/>
      <c r="P58" s="939"/>
      <c r="Q58" s="939">
        <f>Q55+Q56+Q57</f>
        <v>2</v>
      </c>
      <c r="R58" s="939"/>
      <c r="S58" s="939"/>
      <c r="T58" s="939">
        <f>T55+T56+T57</f>
        <v>23</v>
      </c>
      <c r="U58" s="939"/>
      <c r="V58" s="939"/>
      <c r="W58" s="939">
        <f>W55+W56+W57</f>
        <v>147</v>
      </c>
      <c r="X58" s="939"/>
      <c r="Y58" s="983"/>
      <c r="Z58" s="348"/>
      <c r="AA58" s="881"/>
      <c r="AB58" s="881"/>
      <c r="AC58" s="881"/>
      <c r="AD58" s="881"/>
      <c r="AE58" s="881"/>
      <c r="AF58" s="881"/>
      <c r="AG58" s="881"/>
      <c r="AH58" s="882"/>
      <c r="AI58" s="882"/>
      <c r="AJ58" s="882"/>
      <c r="AK58" s="882"/>
      <c r="AL58" s="882"/>
      <c r="AM58" s="882"/>
      <c r="AN58" s="348"/>
      <c r="AO58" s="881"/>
      <c r="AP58" s="881"/>
      <c r="AQ58" s="881"/>
      <c r="AR58" s="881"/>
      <c r="AS58" s="883"/>
      <c r="AT58" s="883"/>
      <c r="AU58" s="883"/>
      <c r="AV58" s="883"/>
      <c r="AW58" s="883"/>
      <c r="AX58" s="882"/>
      <c r="AY58" s="882"/>
      <c r="AZ58" s="882"/>
      <c r="BA58" s="882"/>
    </row>
  </sheetData>
  <sheetProtection selectLockedCells="1" selectUnlockedCells="1"/>
  <mergeCells count="120">
    <mergeCell ref="G55:M55"/>
    <mergeCell ref="G56:M56"/>
    <mergeCell ref="G57:M57"/>
    <mergeCell ref="G58:M58"/>
    <mergeCell ref="A3:O3"/>
    <mergeCell ref="A6:O6"/>
    <mergeCell ref="A55:B55"/>
    <mergeCell ref="C55:F55"/>
    <mergeCell ref="N55:P55"/>
    <mergeCell ref="A52:B54"/>
    <mergeCell ref="AS46:BA46"/>
    <mergeCell ref="P2:AM2"/>
    <mergeCell ref="AN37:BA37"/>
    <mergeCell ref="AN20:BA20"/>
    <mergeCell ref="AN28:BA28"/>
    <mergeCell ref="AN29:BA29"/>
    <mergeCell ref="AN30:BA30"/>
    <mergeCell ref="AN31:BA31"/>
    <mergeCell ref="AN32:BA32"/>
    <mergeCell ref="AN26:BA26"/>
    <mergeCell ref="AN25:BA25"/>
    <mergeCell ref="AN24:BA24"/>
    <mergeCell ref="AN19:BA19"/>
    <mergeCell ref="AN27:BA27"/>
    <mergeCell ref="AN23:BA23"/>
    <mergeCell ref="AN22:BA22"/>
    <mergeCell ref="AN21:BA21"/>
    <mergeCell ref="AN16:BA16"/>
    <mergeCell ref="AN5:BA5"/>
    <mergeCell ref="AN9:BA9"/>
    <mergeCell ref="P17:AM17"/>
    <mergeCell ref="P15:AM15"/>
    <mergeCell ref="P13:AM14"/>
    <mergeCell ref="AN38:BA38"/>
    <mergeCell ref="AN36:BA36"/>
    <mergeCell ref="AN12:BA12"/>
    <mergeCell ref="AN33:BA33"/>
    <mergeCell ref="AN34:BA34"/>
    <mergeCell ref="AN35:BA35"/>
    <mergeCell ref="AN13:BA13"/>
    <mergeCell ref="AN14:BA14"/>
    <mergeCell ref="AN17:BA17"/>
    <mergeCell ref="AN15:BA15"/>
    <mergeCell ref="AN4:BA4"/>
    <mergeCell ref="AN7:BA7"/>
    <mergeCell ref="AN8:BA8"/>
    <mergeCell ref="P11:AM11"/>
    <mergeCell ref="P12:AM12"/>
    <mergeCell ref="AN10:BA10"/>
    <mergeCell ref="AN11:BA11"/>
    <mergeCell ref="AN6:BA6"/>
    <mergeCell ref="A2:O2"/>
    <mergeCell ref="A4:O4"/>
    <mergeCell ref="P4:AM4"/>
    <mergeCell ref="A5:O5"/>
    <mergeCell ref="A7:O7"/>
    <mergeCell ref="A10:O10"/>
    <mergeCell ref="P7:AM7"/>
    <mergeCell ref="P8:AM8"/>
    <mergeCell ref="P9:AM9"/>
    <mergeCell ref="P10:AM10"/>
    <mergeCell ref="AN39:BA39"/>
    <mergeCell ref="A40:BA40"/>
    <mergeCell ref="A42:A43"/>
    <mergeCell ref="B42:E42"/>
    <mergeCell ref="F42:I42"/>
    <mergeCell ref="AO42:AR42"/>
    <mergeCell ref="AJ42:AN42"/>
    <mergeCell ref="AB42:AE42"/>
    <mergeCell ref="J42:M42"/>
    <mergeCell ref="W58:Y58"/>
    <mergeCell ref="C52:F54"/>
    <mergeCell ref="N52:P54"/>
    <mergeCell ref="Q55:S55"/>
    <mergeCell ref="T55:V55"/>
    <mergeCell ref="W55:Y55"/>
    <mergeCell ref="Q52:S54"/>
    <mergeCell ref="T52:V54"/>
    <mergeCell ref="W52:Y54"/>
    <mergeCell ref="G52:M54"/>
    <mergeCell ref="AI55:AN56"/>
    <mergeCell ref="AO55:AS56"/>
    <mergeCell ref="A58:B58"/>
    <mergeCell ref="C58:F58"/>
    <mergeCell ref="W57:Y57"/>
    <mergeCell ref="A56:B56"/>
    <mergeCell ref="C56:F56"/>
    <mergeCell ref="N56:P56"/>
    <mergeCell ref="A57:B57"/>
    <mergeCell ref="T57:V57"/>
    <mergeCell ref="C57:F57"/>
    <mergeCell ref="N57:P57"/>
    <mergeCell ref="Q57:S57"/>
    <mergeCell ref="X42:AA42"/>
    <mergeCell ref="S42:W42"/>
    <mergeCell ref="AO50:BA50"/>
    <mergeCell ref="AI52:AN54"/>
    <mergeCell ref="AO52:AS54"/>
    <mergeCell ref="T56:V56"/>
    <mergeCell ref="W56:Y56"/>
    <mergeCell ref="N58:P58"/>
    <mergeCell ref="Q58:S58"/>
    <mergeCell ref="T58:V58"/>
    <mergeCell ref="Q56:S56"/>
    <mergeCell ref="AB55:AH56"/>
    <mergeCell ref="P19:AM19"/>
    <mergeCell ref="P20:AM20"/>
    <mergeCell ref="P21:AM21"/>
    <mergeCell ref="A48:BA48"/>
    <mergeCell ref="AB52:AH54"/>
    <mergeCell ref="AN18:BA18"/>
    <mergeCell ref="P22:AM22"/>
    <mergeCell ref="P16:AM16"/>
    <mergeCell ref="P18:AM18"/>
    <mergeCell ref="A50:Y50"/>
    <mergeCell ref="AA50:AM50"/>
    <mergeCell ref="AF42:AI42"/>
    <mergeCell ref="N42:R42"/>
    <mergeCell ref="AX42:BA42"/>
    <mergeCell ref="AS42:AW42"/>
  </mergeCell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view="pageBreakPreview" zoomScaleSheetLayoutView="100" zoomScalePageLayoutView="0" workbookViewId="0" topLeftCell="B7">
      <selection activeCell="D13" sqref="D13"/>
    </sheetView>
  </sheetViews>
  <sheetFormatPr defaultColWidth="9.00390625" defaultRowHeight="12.75"/>
  <cols>
    <col min="1" max="1" width="9.125" style="3" hidden="1" customWidth="1"/>
    <col min="2" max="2" width="13.125" style="3" bestFit="1" customWidth="1"/>
    <col min="3" max="3" width="15.625" style="3" bestFit="1" customWidth="1"/>
    <col min="4" max="4" width="15.625" style="3" customWidth="1"/>
    <col min="5" max="5" width="13.625" style="3" customWidth="1"/>
    <col min="6" max="6" width="12.625" style="3" customWidth="1"/>
    <col min="7" max="7" width="17.125" style="3" customWidth="1"/>
    <col min="8" max="8" width="13.00390625" style="3" customWidth="1"/>
    <col min="9" max="9" width="12.75390625" style="3" customWidth="1"/>
    <col min="10" max="10" width="13.375" style="3" customWidth="1"/>
    <col min="11" max="11" width="12.00390625" style="3" customWidth="1"/>
    <col min="12" max="12" width="10.625" style="3" bestFit="1" customWidth="1"/>
    <col min="13" max="13" width="11.00390625" style="3" bestFit="1" customWidth="1"/>
    <col min="14" max="16384" width="9.125" style="3" customWidth="1"/>
  </cols>
  <sheetData>
    <row r="1" spans="11:13" ht="20.25" customHeight="1">
      <c r="K1" s="13"/>
      <c r="L1" s="13"/>
      <c r="M1" s="13"/>
    </row>
    <row r="2" spans="2:13" s="1" customFormat="1" ht="18.75">
      <c r="B2" s="1052" t="s">
        <v>35</v>
      </c>
      <c r="C2" s="1052"/>
      <c r="D2" s="1052"/>
      <c r="E2" s="1052"/>
      <c r="F2" s="1052"/>
      <c r="G2" s="1052"/>
      <c r="H2" s="1052"/>
      <c r="I2" s="1052"/>
      <c r="J2" s="1052"/>
      <c r="K2" s="21"/>
      <c r="L2" s="21"/>
      <c r="M2" s="9"/>
    </row>
    <row r="3" spans="2:13" s="1" customFormat="1" ht="37.5">
      <c r="B3" s="4" t="s">
        <v>12</v>
      </c>
      <c r="C3" s="4" t="s">
        <v>14</v>
      </c>
      <c r="D3" s="4" t="s">
        <v>26</v>
      </c>
      <c r="E3" s="5" t="s">
        <v>22</v>
      </c>
      <c r="F3" s="5" t="s">
        <v>18</v>
      </c>
      <c r="G3" s="4" t="s">
        <v>29</v>
      </c>
      <c r="H3" s="23" t="s">
        <v>20</v>
      </c>
      <c r="I3" s="4" t="s">
        <v>15</v>
      </c>
      <c r="J3" s="5" t="s">
        <v>23</v>
      </c>
      <c r="K3" s="8"/>
      <c r="L3" s="11"/>
      <c r="M3" s="9"/>
    </row>
    <row r="4" spans="2:13" s="1" customFormat="1" ht="18.75">
      <c r="B4" s="2">
        <v>3</v>
      </c>
      <c r="C4" s="10">
        <v>36</v>
      </c>
      <c r="D4" s="25">
        <v>3</v>
      </c>
      <c r="E4" s="10">
        <v>3</v>
      </c>
      <c r="F4" s="10"/>
      <c r="G4" s="10"/>
      <c r="H4" s="2"/>
      <c r="I4" s="10">
        <v>7</v>
      </c>
      <c r="J4" s="10">
        <f>SUM(C4:I4)</f>
        <v>49</v>
      </c>
      <c r="K4" s="18"/>
      <c r="L4" s="18"/>
      <c r="M4" s="9"/>
    </row>
    <row r="5" spans="2:13" s="1" customFormat="1" ht="18.75">
      <c r="B5" s="2">
        <v>4</v>
      </c>
      <c r="C5" s="24">
        <v>36.5</v>
      </c>
      <c r="D5" s="10">
        <v>3</v>
      </c>
      <c r="E5" s="10">
        <v>3</v>
      </c>
      <c r="F5" s="10"/>
      <c r="G5" s="10"/>
      <c r="H5" s="2"/>
      <c r="I5" s="24">
        <v>9.5</v>
      </c>
      <c r="J5" s="24">
        <f>SUM(C5:I5)</f>
        <v>52</v>
      </c>
      <c r="K5" s="18"/>
      <c r="L5" s="18"/>
      <c r="M5" s="9"/>
    </row>
    <row r="6" spans="2:13" s="1" customFormat="1" ht="18.75">
      <c r="B6" s="2">
        <v>5</v>
      </c>
      <c r="C6" s="10">
        <v>24</v>
      </c>
      <c r="D6" s="24">
        <v>2.5</v>
      </c>
      <c r="E6" s="25">
        <v>3</v>
      </c>
      <c r="F6" s="10">
        <v>3</v>
      </c>
      <c r="G6" s="10">
        <v>9</v>
      </c>
      <c r="H6" s="2">
        <v>2</v>
      </c>
      <c r="I6" s="24">
        <v>3.5</v>
      </c>
      <c r="J6" s="24">
        <f>SUM(C6:I6)</f>
        <v>47</v>
      </c>
      <c r="K6" s="18"/>
      <c r="L6" s="18"/>
      <c r="M6" s="9"/>
    </row>
    <row r="7" spans="2:13" s="1" customFormat="1" ht="18.75">
      <c r="B7" s="2" t="s">
        <v>23</v>
      </c>
      <c r="C7" s="24">
        <f aca="true" t="shared" si="0" ref="C7:I7">SUM(C4:C6)</f>
        <v>96.5</v>
      </c>
      <c r="D7" s="24">
        <v>8.5</v>
      </c>
      <c r="E7" s="10">
        <f t="shared" si="0"/>
        <v>9</v>
      </c>
      <c r="F7" s="10">
        <f t="shared" si="0"/>
        <v>3</v>
      </c>
      <c r="G7" s="10">
        <f t="shared" si="0"/>
        <v>9</v>
      </c>
      <c r="H7" s="2">
        <f t="shared" si="0"/>
        <v>2</v>
      </c>
      <c r="I7" s="10">
        <f t="shared" si="0"/>
        <v>20</v>
      </c>
      <c r="J7" s="24">
        <f>J4+J5+J6</f>
        <v>148</v>
      </c>
      <c r="K7" s="18"/>
      <c r="L7" s="18"/>
      <c r="M7" s="9"/>
    </row>
    <row r="8" spans="2:13" s="1" customFormat="1" ht="18.75">
      <c r="B8" s="6"/>
      <c r="C8" s="19"/>
      <c r="D8" s="19"/>
      <c r="E8" s="19"/>
      <c r="F8" s="19"/>
      <c r="G8" s="19"/>
      <c r="H8" s="7"/>
      <c r="I8" s="19"/>
      <c r="J8" s="19"/>
      <c r="K8" s="18"/>
      <c r="L8" s="18"/>
      <c r="M8" s="9"/>
    </row>
    <row r="9" spans="2:13" s="1" customFormat="1" ht="18.75">
      <c r="B9" s="6"/>
      <c r="C9" s="19"/>
      <c r="D9" s="19"/>
      <c r="E9" s="19"/>
      <c r="F9" s="19"/>
      <c r="G9" s="19"/>
      <c r="H9" s="7"/>
      <c r="I9" s="19"/>
      <c r="J9" s="19"/>
      <c r="K9" s="18"/>
      <c r="L9" s="18"/>
      <c r="M9" s="9"/>
    </row>
    <row r="10" spans="2:13" s="1" customFormat="1" ht="18.75">
      <c r="B10" s="6"/>
      <c r="C10" s="1053" t="s">
        <v>36</v>
      </c>
      <c r="D10" s="1054"/>
      <c r="E10" s="1054"/>
      <c r="F10" s="26"/>
      <c r="G10" s="1053" t="s">
        <v>37</v>
      </c>
      <c r="H10" s="1055"/>
      <c r="I10" s="1055"/>
      <c r="J10" s="19"/>
      <c r="K10" s="18"/>
      <c r="L10" s="18"/>
      <c r="M10" s="9"/>
    </row>
    <row r="11" spans="2:13" s="1" customFormat="1" ht="99">
      <c r="B11" s="6"/>
      <c r="C11" s="27" t="s">
        <v>38</v>
      </c>
      <c r="D11" s="27" t="s">
        <v>27</v>
      </c>
      <c r="E11" s="27" t="s">
        <v>39</v>
      </c>
      <c r="F11" s="26"/>
      <c r="G11" s="27" t="s">
        <v>40</v>
      </c>
      <c r="H11" s="28" t="s">
        <v>41</v>
      </c>
      <c r="I11" s="29" t="s">
        <v>27</v>
      </c>
      <c r="J11" s="19"/>
      <c r="K11" s="18"/>
      <c r="L11" s="18"/>
      <c r="M11" s="9"/>
    </row>
    <row r="12" spans="2:13" s="1" customFormat="1" ht="56.25">
      <c r="B12" s="6"/>
      <c r="C12" s="4" t="s">
        <v>42</v>
      </c>
      <c r="D12" s="4">
        <v>15</v>
      </c>
      <c r="E12" s="4">
        <v>3</v>
      </c>
      <c r="F12" s="26"/>
      <c r="G12" s="4" t="s">
        <v>43</v>
      </c>
      <c r="H12" s="30" t="s">
        <v>44</v>
      </c>
      <c r="I12" s="31" t="s">
        <v>28</v>
      </c>
      <c r="J12" s="19"/>
      <c r="K12" s="18"/>
      <c r="L12" s="18"/>
      <c r="M12" s="9"/>
    </row>
    <row r="13" spans="2:13" s="1" customFormat="1" ht="18.75">
      <c r="B13" s="6"/>
      <c r="C13" s="19"/>
      <c r="D13" s="19"/>
      <c r="E13" s="19"/>
      <c r="F13" s="19"/>
      <c r="G13" s="19"/>
      <c r="H13" s="7"/>
      <c r="I13" s="19"/>
      <c r="J13" s="19"/>
      <c r="K13" s="18"/>
      <c r="L13" s="18"/>
      <c r="M13" s="9"/>
    </row>
    <row r="14" spans="2:13" s="1" customFormat="1" ht="18.75">
      <c r="B14" s="6"/>
      <c r="C14" s="19"/>
      <c r="D14" s="19"/>
      <c r="E14" s="19"/>
      <c r="F14" s="19"/>
      <c r="G14" s="19"/>
      <c r="H14" s="7"/>
      <c r="I14" s="19"/>
      <c r="J14" s="19"/>
      <c r="K14" s="18"/>
      <c r="L14" s="18"/>
      <c r="M14" s="9"/>
    </row>
    <row r="15" spans="2:13" s="1" customFormat="1" ht="18.75">
      <c r="B15" s="6"/>
      <c r="C15" s="19"/>
      <c r="D15" s="19"/>
      <c r="E15" s="19"/>
      <c r="F15" s="19"/>
      <c r="G15" s="19"/>
      <c r="H15" s="7"/>
      <c r="I15" s="19"/>
      <c r="J15" s="19"/>
      <c r="K15" s="18"/>
      <c r="L15" s="18"/>
      <c r="M15" s="9"/>
    </row>
    <row r="16" spans="2:13" s="1" customFormat="1" ht="18.75">
      <c r="B16" s="6"/>
      <c r="C16" s="19"/>
      <c r="D16" s="19"/>
      <c r="E16" s="19"/>
      <c r="F16" s="19"/>
      <c r="G16" s="19"/>
      <c r="H16" s="7"/>
      <c r="I16" s="19"/>
      <c r="J16" s="19"/>
      <c r="K16" s="18"/>
      <c r="L16" s="18"/>
      <c r="M16" s="9"/>
    </row>
    <row r="17" spans="1:13" ht="18.75">
      <c r="A17" s="14"/>
      <c r="B17" s="14"/>
      <c r="C17" s="14"/>
      <c r="D17" s="14"/>
      <c r="E17" s="11"/>
      <c r="F17" s="11"/>
      <c r="G17" s="11"/>
      <c r="H17" s="11"/>
      <c r="I17" s="14"/>
      <c r="J17" s="14"/>
      <c r="K17" s="17"/>
      <c r="L17" s="11"/>
      <c r="M17" s="11"/>
    </row>
    <row r="18" spans="1:13" s="1" customFormat="1" ht="18.75">
      <c r="A18" s="14"/>
      <c r="B18" s="14"/>
      <c r="C18" s="14"/>
      <c r="D18" s="14"/>
      <c r="E18" s="11"/>
      <c r="F18" s="11"/>
      <c r="G18" s="11"/>
      <c r="H18" s="11"/>
      <c r="I18" s="14"/>
      <c r="J18" s="14"/>
      <c r="K18" s="22"/>
      <c r="L18" s="22"/>
      <c r="M18" s="11"/>
    </row>
    <row r="19" spans="1:13" s="1" customFormat="1" ht="18.75">
      <c r="A19" s="8"/>
      <c r="B19" s="8"/>
      <c r="C19" s="8"/>
      <c r="D19" s="8"/>
      <c r="E19" s="11"/>
      <c r="F19" s="11"/>
      <c r="G19" s="11"/>
      <c r="H19" s="11"/>
      <c r="I19" s="17"/>
      <c r="J19" s="17"/>
      <c r="K19" s="9"/>
      <c r="L19" s="9"/>
      <c r="M19" s="9"/>
    </row>
    <row r="20" spans="1:13" s="1" customFormat="1" ht="18.75">
      <c r="A20" s="14"/>
      <c r="B20" s="20"/>
      <c r="C20" s="22"/>
      <c r="D20" s="22"/>
      <c r="E20" s="22"/>
      <c r="F20" s="22"/>
      <c r="G20" s="22"/>
      <c r="H20" s="22"/>
      <c r="I20" s="22"/>
      <c r="J20" s="22"/>
      <c r="K20" s="9"/>
      <c r="L20" s="9"/>
      <c r="M20" s="9"/>
    </row>
    <row r="21" spans="1:13" s="1" customFormat="1" ht="18.7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1:13" s="1" customFormat="1" ht="18.75">
      <c r="A22" s="15"/>
      <c r="B22" s="15"/>
      <c r="C22" s="15"/>
      <c r="D22" s="15"/>
      <c r="E22" s="15"/>
      <c r="F22" s="15"/>
      <c r="G22" s="15"/>
      <c r="H22" s="15"/>
      <c r="I22" s="6"/>
      <c r="J22" s="6"/>
      <c r="K22" s="9"/>
      <c r="L22" s="9"/>
      <c r="M22" s="9"/>
    </row>
    <row r="23" spans="1:13" s="1" customFormat="1" ht="18.75">
      <c r="A23" s="15"/>
      <c r="B23" s="15"/>
      <c r="C23" s="15"/>
      <c r="D23" s="15"/>
      <c r="E23" s="15"/>
      <c r="F23" s="15"/>
      <c r="G23" s="15"/>
      <c r="H23" s="15"/>
      <c r="I23" s="6"/>
      <c r="J23" s="6"/>
      <c r="K23" s="9"/>
      <c r="L23" s="9"/>
      <c r="M23" s="9"/>
    </row>
    <row r="24" spans="1:13" s="1" customFormat="1" ht="18.75">
      <c r="A24" s="15"/>
      <c r="B24" s="15"/>
      <c r="C24" s="15"/>
      <c r="D24" s="15"/>
      <c r="E24" s="15"/>
      <c r="F24" s="15"/>
      <c r="G24" s="15"/>
      <c r="H24" s="15"/>
      <c r="I24" s="12"/>
      <c r="J24" s="6"/>
      <c r="K24" s="9"/>
      <c r="L24" s="9"/>
      <c r="M24" s="9"/>
    </row>
    <row r="25" spans="1:13" ht="18.75">
      <c r="A25" s="15"/>
      <c r="B25" s="15"/>
      <c r="C25" s="15"/>
      <c r="D25" s="15"/>
      <c r="E25" s="15"/>
      <c r="F25" s="15"/>
      <c r="G25" s="15"/>
      <c r="H25" s="15"/>
      <c r="I25" s="12"/>
      <c r="J25" s="6"/>
      <c r="K25" s="13"/>
      <c r="L25" s="13"/>
      <c r="M25" s="13"/>
    </row>
    <row r="26" spans="1:13" ht="18.75">
      <c r="A26" s="15"/>
      <c r="B26" s="15"/>
      <c r="C26" s="15"/>
      <c r="D26" s="15"/>
      <c r="E26" s="15"/>
      <c r="F26" s="15"/>
      <c r="G26" s="15"/>
      <c r="H26" s="15"/>
      <c r="I26" s="12"/>
      <c r="J26" s="6"/>
      <c r="K26" s="16"/>
      <c r="L26" s="13"/>
      <c r="M26" s="13"/>
    </row>
    <row r="27" spans="1:10" ht="12.75">
      <c r="A27" s="13"/>
      <c r="B27" s="13"/>
      <c r="C27" s="13"/>
      <c r="D27" s="13"/>
      <c r="E27" s="13"/>
      <c r="F27" s="13"/>
      <c r="G27" s="13"/>
      <c r="H27" s="13"/>
      <c r="I27" s="13"/>
      <c r="J27" s="13"/>
    </row>
    <row r="28" spans="1:10" ht="18.75">
      <c r="A28" s="16"/>
      <c r="B28" s="16"/>
      <c r="C28" s="16"/>
      <c r="D28" s="16"/>
      <c r="E28" s="16"/>
      <c r="F28" s="16"/>
      <c r="G28" s="16"/>
      <c r="H28" s="16"/>
      <c r="I28" s="16"/>
      <c r="J28" s="16"/>
    </row>
  </sheetData>
  <sheetProtection/>
  <mergeCells count="3">
    <mergeCell ref="B2:J2"/>
    <mergeCell ref="C10:E10"/>
    <mergeCell ref="G10:I1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72"/>
  <sheetViews>
    <sheetView tabSelected="1" zoomScale="76" zoomScaleNormal="76" zoomScalePageLayoutView="0" workbookViewId="0" topLeftCell="A1">
      <selection activeCell="W262" sqref="W262"/>
    </sheetView>
  </sheetViews>
  <sheetFormatPr defaultColWidth="9.00390625" defaultRowHeight="12.75"/>
  <cols>
    <col min="1" max="1" width="11.75390625" style="0" customWidth="1"/>
    <col min="2" max="2" width="37.25390625" style="0" customWidth="1"/>
    <col min="7" max="7" width="11.25390625" style="0" customWidth="1"/>
    <col min="10" max="10" width="9.75390625" style="0" bestFit="1" customWidth="1"/>
    <col min="11" max="11" width="9.875" style="0" bestFit="1" customWidth="1"/>
    <col min="12" max="12" width="9.75390625" style="0" bestFit="1" customWidth="1"/>
    <col min="22" max="22" width="10.375" style="0" bestFit="1" customWidth="1"/>
  </cols>
  <sheetData>
    <row r="1" spans="1:23" ht="21" thickBot="1">
      <c r="A1" s="1057" t="s">
        <v>327</v>
      </c>
      <c r="B1" s="1058"/>
      <c r="C1" s="1058"/>
      <c r="D1" s="1058"/>
      <c r="E1" s="1058"/>
      <c r="F1" s="1058"/>
      <c r="G1" s="1058"/>
      <c r="H1" s="1058"/>
      <c r="I1" s="1058"/>
      <c r="J1" s="1058"/>
      <c r="K1" s="1058"/>
      <c r="L1" s="1058"/>
      <c r="M1" s="1058"/>
      <c r="N1" s="1058"/>
      <c r="O1" s="1058"/>
      <c r="P1" s="1058"/>
      <c r="Q1" s="1058"/>
      <c r="R1" s="1058"/>
      <c r="S1" s="1058"/>
      <c r="T1" s="1058"/>
      <c r="U1" s="1058"/>
      <c r="V1" s="1059"/>
      <c r="W1" s="37"/>
    </row>
    <row r="2" spans="1:23" ht="19.5" customHeight="1" thickBot="1">
      <c r="A2" s="1060" t="s">
        <v>54</v>
      </c>
      <c r="B2" s="1063" t="s">
        <v>55</v>
      </c>
      <c r="C2" s="1064" t="s">
        <v>56</v>
      </c>
      <c r="D2" s="1065"/>
      <c r="E2" s="1066"/>
      <c r="F2" s="1067"/>
      <c r="G2" s="1072" t="s">
        <v>57</v>
      </c>
      <c r="H2" s="1075" t="s">
        <v>58</v>
      </c>
      <c r="I2" s="1076"/>
      <c r="J2" s="1076"/>
      <c r="K2" s="1076"/>
      <c r="L2" s="1076"/>
      <c r="M2" s="1077"/>
      <c r="N2" s="1078" t="s">
        <v>273</v>
      </c>
      <c r="O2" s="1079"/>
      <c r="P2" s="1079"/>
      <c r="Q2" s="1079"/>
      <c r="R2" s="1079"/>
      <c r="S2" s="1079"/>
      <c r="T2" s="1079"/>
      <c r="U2" s="1079"/>
      <c r="V2" s="1080"/>
      <c r="W2" s="37"/>
    </row>
    <row r="3" spans="1:23" ht="18.75" customHeight="1">
      <c r="A3" s="1061"/>
      <c r="B3" s="1063"/>
      <c r="C3" s="1068"/>
      <c r="D3" s="1069"/>
      <c r="E3" s="1070"/>
      <c r="F3" s="1071"/>
      <c r="G3" s="1073"/>
      <c r="H3" s="1081" t="s">
        <v>59</v>
      </c>
      <c r="I3" s="1083" t="s">
        <v>60</v>
      </c>
      <c r="J3" s="1084"/>
      <c r="K3" s="1084"/>
      <c r="L3" s="1085"/>
      <c r="M3" s="1104" t="s">
        <v>61</v>
      </c>
      <c r="N3" s="1107" t="s">
        <v>62</v>
      </c>
      <c r="O3" s="1108"/>
      <c r="P3" s="1109"/>
      <c r="Q3" s="1107" t="s">
        <v>63</v>
      </c>
      <c r="R3" s="1108"/>
      <c r="S3" s="1108"/>
      <c r="T3" s="1113" t="s">
        <v>64</v>
      </c>
      <c r="U3" s="1108"/>
      <c r="V3" s="1109"/>
      <c r="W3" s="37"/>
    </row>
    <row r="4" spans="1:23" ht="18.75" customHeight="1" thickBot="1">
      <c r="A4" s="1061"/>
      <c r="B4" s="1063"/>
      <c r="C4" s="1115" t="s">
        <v>65</v>
      </c>
      <c r="D4" s="1086" t="s">
        <v>66</v>
      </c>
      <c r="E4" s="1088" t="s">
        <v>67</v>
      </c>
      <c r="F4" s="1089"/>
      <c r="G4" s="1073"/>
      <c r="H4" s="1082"/>
      <c r="I4" s="1087" t="s">
        <v>68</v>
      </c>
      <c r="J4" s="1088" t="s">
        <v>69</v>
      </c>
      <c r="K4" s="1091"/>
      <c r="L4" s="1092"/>
      <c r="M4" s="1105"/>
      <c r="N4" s="1110"/>
      <c r="O4" s="1111"/>
      <c r="P4" s="1112"/>
      <c r="Q4" s="1110"/>
      <c r="R4" s="1111"/>
      <c r="S4" s="1111"/>
      <c r="T4" s="1114"/>
      <c r="U4" s="1111"/>
      <c r="V4" s="1112"/>
      <c r="W4" s="37"/>
    </row>
    <row r="5" spans="1:23" ht="15.75">
      <c r="A5" s="1061"/>
      <c r="B5" s="1063"/>
      <c r="C5" s="1115"/>
      <c r="D5" s="1086"/>
      <c r="E5" s="1087" t="s">
        <v>70</v>
      </c>
      <c r="F5" s="1104" t="s">
        <v>71</v>
      </c>
      <c r="G5" s="1073"/>
      <c r="H5" s="1082"/>
      <c r="I5" s="1090"/>
      <c r="J5" s="1087" t="s">
        <v>72</v>
      </c>
      <c r="K5" s="1087" t="s">
        <v>73</v>
      </c>
      <c r="L5" s="1087" t="s">
        <v>74</v>
      </c>
      <c r="M5" s="1105"/>
      <c r="N5" s="1098">
        <v>7</v>
      </c>
      <c r="O5" s="1100">
        <v>8</v>
      </c>
      <c r="P5" s="1102">
        <v>9</v>
      </c>
      <c r="Q5" s="1098">
        <v>10</v>
      </c>
      <c r="R5" s="1100">
        <v>11</v>
      </c>
      <c r="S5" s="1102">
        <v>12</v>
      </c>
      <c r="T5" s="1134">
        <v>13</v>
      </c>
      <c r="U5" s="1137">
        <v>14</v>
      </c>
      <c r="V5" s="1139">
        <v>15</v>
      </c>
      <c r="W5" s="37"/>
    </row>
    <row r="6" spans="1:23" ht="15.75">
      <c r="A6" s="1061"/>
      <c r="B6" s="1063"/>
      <c r="C6" s="1115"/>
      <c r="D6" s="1086"/>
      <c r="E6" s="1093"/>
      <c r="F6" s="1136"/>
      <c r="G6" s="1073"/>
      <c r="H6" s="1082"/>
      <c r="I6" s="1090"/>
      <c r="J6" s="1093"/>
      <c r="K6" s="1093"/>
      <c r="L6" s="1093"/>
      <c r="M6" s="1105"/>
      <c r="N6" s="1098"/>
      <c r="O6" s="1100"/>
      <c r="P6" s="1102"/>
      <c r="Q6" s="1098"/>
      <c r="R6" s="1100"/>
      <c r="S6" s="1102"/>
      <c r="T6" s="1134"/>
      <c r="U6" s="1137"/>
      <c r="V6" s="1139"/>
      <c r="W6" s="37"/>
    </row>
    <row r="7" spans="1:23" ht="51" customHeight="1" thickBot="1">
      <c r="A7" s="1062"/>
      <c r="B7" s="1063"/>
      <c r="C7" s="1081"/>
      <c r="D7" s="1087"/>
      <c r="E7" s="1094"/>
      <c r="F7" s="1136"/>
      <c r="G7" s="1074"/>
      <c r="H7" s="1082"/>
      <c r="I7" s="1090"/>
      <c r="J7" s="1093"/>
      <c r="K7" s="1093"/>
      <c r="L7" s="1093"/>
      <c r="M7" s="1106"/>
      <c r="N7" s="1099"/>
      <c r="O7" s="1101"/>
      <c r="P7" s="1103"/>
      <c r="Q7" s="1099"/>
      <c r="R7" s="1101"/>
      <c r="S7" s="1103"/>
      <c r="T7" s="1135"/>
      <c r="U7" s="1138"/>
      <c r="V7" s="1140"/>
      <c r="W7" s="37"/>
    </row>
    <row r="8" spans="1:23" ht="20.25" customHeight="1" thickBot="1">
      <c r="A8" s="349">
        <v>1</v>
      </c>
      <c r="B8" s="350">
        <v>2</v>
      </c>
      <c r="C8" s="351">
        <v>3</v>
      </c>
      <c r="D8" s="352">
        <v>4</v>
      </c>
      <c r="E8" s="352">
        <v>5</v>
      </c>
      <c r="F8" s="353">
        <v>6</v>
      </c>
      <c r="G8" s="354">
        <v>7</v>
      </c>
      <c r="H8" s="355">
        <v>8</v>
      </c>
      <c r="I8" s="352">
        <v>9</v>
      </c>
      <c r="J8" s="352">
        <v>10</v>
      </c>
      <c r="K8" s="352">
        <v>11</v>
      </c>
      <c r="L8" s="352">
        <v>12</v>
      </c>
      <c r="M8" s="353">
        <v>13</v>
      </c>
      <c r="N8" s="351">
        <v>14</v>
      </c>
      <c r="O8" s="352">
        <v>15</v>
      </c>
      <c r="P8" s="353">
        <v>16</v>
      </c>
      <c r="Q8" s="355">
        <v>17</v>
      </c>
      <c r="R8" s="352">
        <v>18</v>
      </c>
      <c r="S8" s="356">
        <v>19</v>
      </c>
      <c r="T8" s="357">
        <v>20</v>
      </c>
      <c r="U8" s="358">
        <v>21</v>
      </c>
      <c r="V8" s="359">
        <v>22</v>
      </c>
      <c r="W8" s="37"/>
    </row>
    <row r="9" spans="1:23" ht="21.75" customHeight="1" thickBot="1">
      <c r="A9" s="1141" t="s">
        <v>324</v>
      </c>
      <c r="B9" s="1142"/>
      <c r="C9" s="1142"/>
      <c r="D9" s="1142"/>
      <c r="E9" s="1142"/>
      <c r="F9" s="1142"/>
      <c r="G9" s="1142"/>
      <c r="H9" s="1142"/>
      <c r="I9" s="1142"/>
      <c r="J9" s="1142"/>
      <c r="K9" s="1142"/>
      <c r="L9" s="1142"/>
      <c r="M9" s="1142"/>
      <c r="N9" s="1142"/>
      <c r="O9" s="1142"/>
      <c r="P9" s="1142"/>
      <c r="Q9" s="1142"/>
      <c r="R9" s="1142"/>
      <c r="S9" s="1142"/>
      <c r="T9" s="1142"/>
      <c r="U9" s="1142"/>
      <c r="V9" s="1143"/>
      <c r="W9" s="37"/>
    </row>
    <row r="10" spans="1:23" ht="22.5" customHeight="1" thickBot="1">
      <c r="A10" s="1095" t="s">
        <v>328</v>
      </c>
      <c r="B10" s="1096"/>
      <c r="C10" s="1096"/>
      <c r="D10" s="1096"/>
      <c r="E10" s="1096"/>
      <c r="F10" s="1096"/>
      <c r="G10" s="1096"/>
      <c r="H10" s="1096"/>
      <c r="I10" s="1096"/>
      <c r="J10" s="1096"/>
      <c r="K10" s="1096"/>
      <c r="L10" s="1096"/>
      <c r="M10" s="1096"/>
      <c r="N10" s="1096"/>
      <c r="O10" s="1096"/>
      <c r="P10" s="1096"/>
      <c r="Q10" s="1096"/>
      <c r="R10" s="1096"/>
      <c r="S10" s="1096"/>
      <c r="T10" s="1096"/>
      <c r="U10" s="1096"/>
      <c r="V10" s="1097"/>
      <c r="W10" s="37"/>
    </row>
    <row r="11" spans="1:23" ht="36" customHeight="1">
      <c r="A11" s="360" t="s">
        <v>75</v>
      </c>
      <c r="B11" s="361" t="s">
        <v>203</v>
      </c>
      <c r="C11" s="362"/>
      <c r="D11" s="363"/>
      <c r="E11" s="364"/>
      <c r="F11" s="365"/>
      <c r="G11" s="366">
        <f>G12+G13</f>
        <v>6.5</v>
      </c>
      <c r="H11" s="734">
        <f>H12+H13</f>
        <v>195</v>
      </c>
      <c r="I11" s="735"/>
      <c r="J11" s="735"/>
      <c r="K11" s="735"/>
      <c r="L11" s="735"/>
      <c r="M11" s="688"/>
      <c r="N11" s="370"/>
      <c r="O11" s="371"/>
      <c r="P11" s="372"/>
      <c r="Q11" s="373"/>
      <c r="R11" s="374"/>
      <c r="S11" s="375"/>
      <c r="T11" s="376"/>
      <c r="U11" s="377"/>
      <c r="V11" s="378"/>
      <c r="W11" s="37"/>
    </row>
    <row r="12" spans="1:23" ht="22.5" customHeight="1">
      <c r="A12" s="360"/>
      <c r="B12" s="379" t="s">
        <v>76</v>
      </c>
      <c r="C12" s="362"/>
      <c r="D12" s="363"/>
      <c r="E12" s="364"/>
      <c r="F12" s="365"/>
      <c r="G12" s="366">
        <v>5</v>
      </c>
      <c r="H12" s="367">
        <f>G12*30</f>
        <v>150</v>
      </c>
      <c r="I12" s="368"/>
      <c r="J12" s="368"/>
      <c r="K12" s="368"/>
      <c r="L12" s="368"/>
      <c r="M12" s="736"/>
      <c r="N12" s="380"/>
      <c r="O12" s="381"/>
      <c r="P12" s="382"/>
      <c r="Q12" s="383"/>
      <c r="R12" s="384"/>
      <c r="S12" s="385"/>
      <c r="T12" s="386"/>
      <c r="U12" s="387"/>
      <c r="V12" s="388"/>
      <c r="W12" s="37"/>
    </row>
    <row r="13" spans="1:23" ht="23.25" customHeight="1">
      <c r="A13" s="360" t="s">
        <v>325</v>
      </c>
      <c r="B13" s="379" t="s">
        <v>77</v>
      </c>
      <c r="C13" s="362"/>
      <c r="D13" s="871">
        <v>14</v>
      </c>
      <c r="E13" s="364"/>
      <c r="F13" s="365"/>
      <c r="G13" s="389">
        <v>1.5</v>
      </c>
      <c r="H13" s="390">
        <f aca="true" t="shared" si="0" ref="H13:H19">G13*30</f>
        <v>45</v>
      </c>
      <c r="I13" s="368">
        <v>4</v>
      </c>
      <c r="J13" s="368"/>
      <c r="K13" s="368"/>
      <c r="L13" s="368" t="s">
        <v>343</v>
      </c>
      <c r="M13" s="736">
        <f>H13-I13</f>
        <v>41</v>
      </c>
      <c r="N13" s="380"/>
      <c r="O13" s="381"/>
      <c r="P13" s="382"/>
      <c r="Q13" s="383"/>
      <c r="R13" s="384"/>
      <c r="S13" s="385"/>
      <c r="T13" s="386"/>
      <c r="U13" s="872" t="s">
        <v>343</v>
      </c>
      <c r="V13" s="391"/>
      <c r="W13" s="37"/>
    </row>
    <row r="14" spans="1:23" ht="39.75" customHeight="1">
      <c r="A14" s="393" t="s">
        <v>78</v>
      </c>
      <c r="B14" s="379" t="s">
        <v>79</v>
      </c>
      <c r="C14" s="394" t="s">
        <v>80</v>
      </c>
      <c r="D14" s="395"/>
      <c r="E14" s="396"/>
      <c r="F14" s="397"/>
      <c r="G14" s="398">
        <v>4.5</v>
      </c>
      <c r="H14" s="367">
        <f>G14*30</f>
        <v>135</v>
      </c>
      <c r="I14" s="399"/>
      <c r="J14" s="400"/>
      <c r="K14" s="400"/>
      <c r="L14" s="400"/>
      <c r="M14" s="737"/>
      <c r="N14" s="401"/>
      <c r="O14" s="402"/>
      <c r="P14" s="403"/>
      <c r="Q14" s="401"/>
      <c r="R14" s="402"/>
      <c r="S14" s="403"/>
      <c r="T14" s="404"/>
      <c r="U14" s="405"/>
      <c r="V14" s="406"/>
      <c r="W14" s="37"/>
    </row>
    <row r="15" spans="1:23" ht="42.75" customHeight="1">
      <c r="A15" s="393" t="s">
        <v>81</v>
      </c>
      <c r="B15" s="379" t="s">
        <v>274</v>
      </c>
      <c r="C15" s="395"/>
      <c r="D15" s="396" t="s">
        <v>82</v>
      </c>
      <c r="E15" s="396"/>
      <c r="F15" s="397"/>
      <c r="G15" s="398">
        <v>3</v>
      </c>
      <c r="H15" s="367">
        <f>G15*30</f>
        <v>90</v>
      </c>
      <c r="I15" s="399"/>
      <c r="J15" s="400"/>
      <c r="K15" s="400"/>
      <c r="L15" s="400"/>
      <c r="M15" s="492"/>
      <c r="N15" s="401"/>
      <c r="O15" s="402"/>
      <c r="P15" s="403"/>
      <c r="Q15" s="407"/>
      <c r="R15" s="402"/>
      <c r="S15" s="403"/>
      <c r="T15" s="404"/>
      <c r="U15" s="405"/>
      <c r="V15" s="406"/>
      <c r="W15" s="37"/>
    </row>
    <row r="16" spans="1:23" ht="54" customHeight="1">
      <c r="A16" s="408" t="s">
        <v>83</v>
      </c>
      <c r="B16" s="379" t="s">
        <v>84</v>
      </c>
      <c r="C16" s="409" t="s">
        <v>80</v>
      </c>
      <c r="D16" s="410"/>
      <c r="E16" s="410"/>
      <c r="F16" s="411"/>
      <c r="G16" s="398">
        <v>3</v>
      </c>
      <c r="H16" s="412">
        <f t="shared" si="0"/>
        <v>90</v>
      </c>
      <c r="I16" s="399"/>
      <c r="J16" s="399"/>
      <c r="K16" s="399"/>
      <c r="L16" s="399"/>
      <c r="M16" s="492"/>
      <c r="N16" s="413"/>
      <c r="O16" s="414"/>
      <c r="P16" s="415"/>
      <c r="Q16" s="413"/>
      <c r="R16" s="414"/>
      <c r="S16" s="415"/>
      <c r="T16" s="404"/>
      <c r="U16" s="405"/>
      <c r="V16" s="406"/>
      <c r="W16" s="37"/>
    </row>
    <row r="17" spans="1:23" ht="26.25" customHeight="1">
      <c r="A17" s="393" t="s">
        <v>85</v>
      </c>
      <c r="B17" s="416" t="s">
        <v>86</v>
      </c>
      <c r="C17" s="412"/>
      <c r="D17" s="396"/>
      <c r="E17" s="396"/>
      <c r="F17" s="417"/>
      <c r="G17" s="398">
        <f>G18+G19</f>
        <v>4.5</v>
      </c>
      <c r="H17" s="412">
        <f>H18+H19</f>
        <v>135</v>
      </c>
      <c r="I17" s="399"/>
      <c r="J17" s="400"/>
      <c r="K17" s="400"/>
      <c r="L17" s="400"/>
      <c r="M17" s="492"/>
      <c r="N17" s="418"/>
      <c r="O17" s="396"/>
      <c r="P17" s="419"/>
      <c r="Q17" s="412"/>
      <c r="R17" s="402"/>
      <c r="S17" s="419"/>
      <c r="T17" s="404"/>
      <c r="U17" s="405"/>
      <c r="V17" s="406"/>
      <c r="W17" s="37"/>
    </row>
    <row r="18" spans="1:23" ht="22.5" customHeight="1">
      <c r="A18" s="393"/>
      <c r="B18" s="379" t="s">
        <v>76</v>
      </c>
      <c r="C18" s="412"/>
      <c r="D18" s="396"/>
      <c r="E18" s="396"/>
      <c r="F18" s="417"/>
      <c r="G18" s="398">
        <v>3</v>
      </c>
      <c r="H18" s="412">
        <f t="shared" si="0"/>
        <v>90</v>
      </c>
      <c r="I18" s="399"/>
      <c r="J18" s="400"/>
      <c r="K18" s="400"/>
      <c r="L18" s="400"/>
      <c r="M18" s="492"/>
      <c r="N18" s="418"/>
      <c r="O18" s="396"/>
      <c r="P18" s="419"/>
      <c r="Q18" s="412"/>
      <c r="R18" s="402"/>
      <c r="S18" s="419"/>
      <c r="T18" s="404"/>
      <c r="U18" s="405"/>
      <c r="V18" s="406"/>
      <c r="W18" s="37"/>
    </row>
    <row r="19" spans="1:23" ht="24" customHeight="1" thickBot="1">
      <c r="A19" s="420" t="s">
        <v>87</v>
      </c>
      <c r="B19" s="379" t="s">
        <v>77</v>
      </c>
      <c r="C19" s="421">
        <v>7</v>
      </c>
      <c r="D19" s="422"/>
      <c r="E19" s="422"/>
      <c r="F19" s="423"/>
      <c r="G19" s="424">
        <v>1.5</v>
      </c>
      <c r="H19" s="425">
        <f t="shared" si="0"/>
        <v>45</v>
      </c>
      <c r="I19" s="426">
        <v>4</v>
      </c>
      <c r="J19" s="427" t="s">
        <v>343</v>
      </c>
      <c r="K19" s="427"/>
      <c r="L19" s="427"/>
      <c r="M19" s="738">
        <f>H19-I19</f>
        <v>41</v>
      </c>
      <c r="N19" s="428" t="s">
        <v>343</v>
      </c>
      <c r="O19" s="422"/>
      <c r="P19" s="429"/>
      <c r="Q19" s="421"/>
      <c r="R19" s="430"/>
      <c r="S19" s="429"/>
      <c r="T19" s="431"/>
      <c r="U19" s="432"/>
      <c r="V19" s="433"/>
      <c r="W19" s="37"/>
    </row>
    <row r="20" spans="1:23" ht="21" customHeight="1" thickBot="1">
      <c r="A20" s="1119" t="s">
        <v>88</v>
      </c>
      <c r="B20" s="1120"/>
      <c r="C20" s="1120"/>
      <c r="D20" s="1120"/>
      <c r="E20" s="1120"/>
      <c r="F20" s="1121"/>
      <c r="G20" s="38">
        <f>G21+G22</f>
        <v>21.5</v>
      </c>
      <c r="H20" s="39">
        <f>H21+H22</f>
        <v>645</v>
      </c>
      <c r="I20" s="40"/>
      <c r="J20" s="40"/>
      <c r="K20" s="40"/>
      <c r="L20" s="40"/>
      <c r="M20" s="41"/>
      <c r="N20" s="434"/>
      <c r="O20" s="435"/>
      <c r="P20" s="436"/>
      <c r="Q20" s="437"/>
      <c r="R20" s="435"/>
      <c r="S20" s="438"/>
      <c r="T20" s="439"/>
      <c r="U20" s="440"/>
      <c r="V20" s="441"/>
      <c r="W20" s="37"/>
    </row>
    <row r="21" spans="1:23" ht="19.5" customHeight="1" thickBot="1">
      <c r="A21" s="1119" t="s">
        <v>215</v>
      </c>
      <c r="B21" s="1120"/>
      <c r="C21" s="1120"/>
      <c r="D21" s="1120"/>
      <c r="E21" s="1120"/>
      <c r="F21" s="1121"/>
      <c r="G21" s="38">
        <f>G12+G14+G15+G16+G18</f>
        <v>18.5</v>
      </c>
      <c r="H21" s="39">
        <f>H12+H14+H15+H16+H18</f>
        <v>555</v>
      </c>
      <c r="I21" s="40"/>
      <c r="J21" s="40"/>
      <c r="K21" s="40"/>
      <c r="L21" s="40"/>
      <c r="M21" s="41"/>
      <c r="N21" s="39"/>
      <c r="O21" s="40"/>
      <c r="P21" s="442"/>
      <c r="Q21" s="184"/>
      <c r="R21" s="40"/>
      <c r="S21" s="442"/>
      <c r="T21" s="443"/>
      <c r="U21" s="444"/>
      <c r="V21" s="445"/>
      <c r="W21" s="37"/>
    </row>
    <row r="22" spans="1:23" ht="21.75" customHeight="1" thickBot="1">
      <c r="A22" s="1122" t="s">
        <v>216</v>
      </c>
      <c r="B22" s="1123"/>
      <c r="C22" s="1123"/>
      <c r="D22" s="1123"/>
      <c r="E22" s="1123"/>
      <c r="F22" s="1124"/>
      <c r="G22" s="446">
        <f>G13+G19</f>
        <v>3</v>
      </c>
      <c r="H22" s="39">
        <f aca="true" t="shared" si="1" ref="H22:M22">H13+H19</f>
        <v>90</v>
      </c>
      <c r="I22" s="40">
        <f t="shared" si="1"/>
        <v>8</v>
      </c>
      <c r="J22" s="40" t="s">
        <v>343</v>
      </c>
      <c r="K22" s="40"/>
      <c r="L22" s="40" t="s">
        <v>343</v>
      </c>
      <c r="M22" s="41">
        <f t="shared" si="1"/>
        <v>82</v>
      </c>
      <c r="N22" s="447" t="str">
        <f>N19</f>
        <v>4/0</v>
      </c>
      <c r="O22" s="448"/>
      <c r="P22" s="449"/>
      <c r="Q22" s="921"/>
      <c r="R22" s="448"/>
      <c r="S22" s="449"/>
      <c r="T22" s="922"/>
      <c r="U22" s="923" t="s">
        <v>343</v>
      </c>
      <c r="V22" s="924">
        <f>V13</f>
        <v>0</v>
      </c>
      <c r="W22" s="37"/>
    </row>
    <row r="23" spans="1:23" ht="21.75" customHeight="1" thickBot="1">
      <c r="A23" s="1125" t="s">
        <v>91</v>
      </c>
      <c r="B23" s="1126"/>
      <c r="C23" s="1126"/>
      <c r="D23" s="1126"/>
      <c r="E23" s="1126"/>
      <c r="F23" s="1126"/>
      <c r="G23" s="1126"/>
      <c r="H23" s="1126"/>
      <c r="I23" s="1126"/>
      <c r="J23" s="1126"/>
      <c r="K23" s="1126"/>
      <c r="L23" s="1126"/>
      <c r="M23" s="1126"/>
      <c r="N23" s="1126"/>
      <c r="O23" s="1126"/>
      <c r="P23" s="1126"/>
      <c r="Q23" s="1126"/>
      <c r="R23" s="1126"/>
      <c r="S23" s="1126"/>
      <c r="T23" s="1126"/>
      <c r="U23" s="1126"/>
      <c r="V23" s="1127"/>
      <c r="W23" s="37"/>
    </row>
    <row r="24" spans="1:23" ht="56.25" customHeight="1">
      <c r="A24" s="360" t="s">
        <v>92</v>
      </c>
      <c r="B24" s="450" t="s">
        <v>93</v>
      </c>
      <c r="C24" s="451"/>
      <c r="D24" s="452"/>
      <c r="E24" s="452"/>
      <c r="F24" s="453"/>
      <c r="G24" s="454">
        <f>G25+G26</f>
        <v>4.5</v>
      </c>
      <c r="H24" s="455">
        <f>H25+H26</f>
        <v>135</v>
      </c>
      <c r="I24" s="399"/>
      <c r="J24" s="456"/>
      <c r="K24" s="457"/>
      <c r="L24" s="457"/>
      <c r="M24" s="458"/>
      <c r="N24" s="392"/>
      <c r="O24" s="459"/>
      <c r="P24" s="460"/>
      <c r="Q24" s="461"/>
      <c r="R24" s="462"/>
      <c r="S24" s="463"/>
      <c r="T24" s="464"/>
      <c r="U24" s="465"/>
      <c r="V24" s="466"/>
      <c r="W24" s="42"/>
    </row>
    <row r="25" spans="1:23" ht="24" customHeight="1">
      <c r="A25" s="360"/>
      <c r="B25" s="379" t="s">
        <v>76</v>
      </c>
      <c r="C25" s="451"/>
      <c r="D25" s="452"/>
      <c r="E25" s="452"/>
      <c r="F25" s="453"/>
      <c r="G25" s="454">
        <v>1.5</v>
      </c>
      <c r="H25" s="455">
        <f>G25*30</f>
        <v>45</v>
      </c>
      <c r="I25" s="399"/>
      <c r="J25" s="456"/>
      <c r="K25" s="457"/>
      <c r="L25" s="457"/>
      <c r="M25" s="458"/>
      <c r="N25" s="392"/>
      <c r="O25" s="459"/>
      <c r="P25" s="467"/>
      <c r="Q25" s="468"/>
      <c r="R25" s="462"/>
      <c r="S25" s="463"/>
      <c r="T25" s="464"/>
      <c r="U25" s="465"/>
      <c r="V25" s="466"/>
      <c r="W25" s="42"/>
    </row>
    <row r="26" spans="1:23" ht="26.25" customHeight="1">
      <c r="A26" s="360" t="s">
        <v>94</v>
      </c>
      <c r="B26" s="379" t="s">
        <v>77</v>
      </c>
      <c r="C26" s="451"/>
      <c r="D26" s="469">
        <v>10</v>
      </c>
      <c r="E26" s="452"/>
      <c r="F26" s="453"/>
      <c r="G26" s="470">
        <v>3</v>
      </c>
      <c r="H26" s="471">
        <f>G26*30</f>
        <v>90</v>
      </c>
      <c r="I26" s="399">
        <v>6</v>
      </c>
      <c r="J26" s="472" t="s">
        <v>343</v>
      </c>
      <c r="K26" s="457"/>
      <c r="L26" s="472" t="s">
        <v>144</v>
      </c>
      <c r="M26" s="458">
        <f>H26-I26</f>
        <v>84</v>
      </c>
      <c r="N26" s="392"/>
      <c r="O26" s="459"/>
      <c r="P26" s="467"/>
      <c r="Q26" s="393" t="s">
        <v>105</v>
      </c>
      <c r="R26" s="462"/>
      <c r="S26" s="463"/>
      <c r="T26" s="464"/>
      <c r="U26" s="465"/>
      <c r="V26" s="466"/>
      <c r="W26" s="42"/>
    </row>
    <row r="27" spans="1:23" ht="26.25" customHeight="1">
      <c r="A27" s="393" t="s">
        <v>98</v>
      </c>
      <c r="B27" s="473" t="s">
        <v>204</v>
      </c>
      <c r="C27" s="474"/>
      <c r="D27" s="452"/>
      <c r="E27" s="452"/>
      <c r="F27" s="453"/>
      <c r="G27" s="743">
        <f>G28+G29+G30</f>
        <v>16.5</v>
      </c>
      <c r="H27" s="744">
        <f>H28+H29+H30</f>
        <v>495</v>
      </c>
      <c r="I27" s="476"/>
      <c r="J27" s="476"/>
      <c r="K27" s="476"/>
      <c r="L27" s="476"/>
      <c r="M27" s="477"/>
      <c r="N27" s="461"/>
      <c r="O27" s="462"/>
      <c r="P27" s="463"/>
      <c r="Q27" s="468"/>
      <c r="R27" s="462"/>
      <c r="S27" s="463"/>
      <c r="T27" s="478"/>
      <c r="U27" s="405"/>
      <c r="V27" s="406"/>
      <c r="W27" s="42"/>
    </row>
    <row r="28" spans="1:23" ht="26.25" customHeight="1">
      <c r="A28" s="479"/>
      <c r="B28" s="379" t="s">
        <v>76</v>
      </c>
      <c r="C28" s="474"/>
      <c r="D28" s="469"/>
      <c r="E28" s="452"/>
      <c r="F28" s="453"/>
      <c r="G28" s="743">
        <v>9</v>
      </c>
      <c r="H28" s="744">
        <f>G28*30</f>
        <v>270</v>
      </c>
      <c r="I28" s="480"/>
      <c r="J28" s="481"/>
      <c r="K28" s="469"/>
      <c r="L28" s="469"/>
      <c r="M28" s="482"/>
      <c r="N28" s="483"/>
      <c r="O28" s="402"/>
      <c r="P28" s="403"/>
      <c r="Q28" s="468"/>
      <c r="R28" s="462"/>
      <c r="S28" s="463"/>
      <c r="T28" s="478"/>
      <c r="U28" s="405"/>
      <c r="V28" s="406"/>
      <c r="W28" s="42"/>
    </row>
    <row r="29" spans="1:23" ht="26.25" customHeight="1">
      <c r="A29" s="479" t="s">
        <v>100</v>
      </c>
      <c r="B29" s="379" t="s">
        <v>77</v>
      </c>
      <c r="C29" s="451">
        <v>7</v>
      </c>
      <c r="D29" s="452"/>
      <c r="E29" s="452"/>
      <c r="F29" s="453"/>
      <c r="G29" s="745">
        <v>4</v>
      </c>
      <c r="H29" s="746">
        <f>G29*30</f>
        <v>120</v>
      </c>
      <c r="I29" s="399">
        <v>16</v>
      </c>
      <c r="J29" s="472" t="s">
        <v>344</v>
      </c>
      <c r="K29" s="472"/>
      <c r="L29" s="472" t="s">
        <v>145</v>
      </c>
      <c r="M29" s="747">
        <f>H29-I29</f>
        <v>104</v>
      </c>
      <c r="N29" s="485" t="s">
        <v>345</v>
      </c>
      <c r="O29" s="485"/>
      <c r="P29" s="486"/>
      <c r="Q29" s="468"/>
      <c r="R29" s="462"/>
      <c r="S29" s="463"/>
      <c r="T29" s="478"/>
      <c r="U29" s="405"/>
      <c r="V29" s="406"/>
      <c r="W29" s="42"/>
    </row>
    <row r="30" spans="1:23" ht="26.25" customHeight="1">
      <c r="A30" s="479" t="s">
        <v>205</v>
      </c>
      <c r="B30" s="379" t="s">
        <v>77</v>
      </c>
      <c r="C30" s="451">
        <v>9</v>
      </c>
      <c r="D30" s="452"/>
      <c r="E30" s="452"/>
      <c r="F30" s="453"/>
      <c r="G30" s="745">
        <v>3.5</v>
      </c>
      <c r="H30" s="746">
        <f>G30*30</f>
        <v>105</v>
      </c>
      <c r="I30" s="399">
        <v>12</v>
      </c>
      <c r="J30" s="472" t="s">
        <v>346</v>
      </c>
      <c r="K30" s="472"/>
      <c r="L30" s="472" t="s">
        <v>145</v>
      </c>
      <c r="M30" s="747">
        <f>H30-I30</f>
        <v>93</v>
      </c>
      <c r="N30" s="485"/>
      <c r="O30" s="485"/>
      <c r="P30" s="486" t="s">
        <v>104</v>
      </c>
      <c r="Q30" s="468"/>
      <c r="R30" s="462"/>
      <c r="S30" s="463"/>
      <c r="T30" s="478"/>
      <c r="U30" s="405"/>
      <c r="V30" s="406"/>
      <c r="W30" s="42"/>
    </row>
    <row r="31" spans="1:23" ht="39" customHeight="1">
      <c r="A31" s="360" t="s">
        <v>101</v>
      </c>
      <c r="B31" s="416" t="s">
        <v>99</v>
      </c>
      <c r="C31" s="451"/>
      <c r="D31" s="452"/>
      <c r="E31" s="452"/>
      <c r="F31" s="453"/>
      <c r="G31" s="454">
        <f>G32+G33</f>
        <v>3.5</v>
      </c>
      <c r="H31" s="455">
        <f>H32+H33</f>
        <v>105</v>
      </c>
      <c r="I31" s="399"/>
      <c r="J31" s="456"/>
      <c r="K31" s="457"/>
      <c r="L31" s="457"/>
      <c r="M31" s="458"/>
      <c r="N31" s="392"/>
      <c r="O31" s="459"/>
      <c r="P31" s="467"/>
      <c r="Q31" s="468"/>
      <c r="R31" s="462"/>
      <c r="S31" s="463"/>
      <c r="T31" s="464"/>
      <c r="U31" s="465"/>
      <c r="V31" s="466"/>
      <c r="W31" s="42"/>
    </row>
    <row r="32" spans="1:23" ht="23.25" customHeight="1">
      <c r="A32" s="360"/>
      <c r="B32" s="379" t="s">
        <v>76</v>
      </c>
      <c r="C32" s="451"/>
      <c r="D32" s="452"/>
      <c r="E32" s="452"/>
      <c r="F32" s="453"/>
      <c r="G32" s="454">
        <v>0.5</v>
      </c>
      <c r="H32" s="455">
        <f>G32*30</f>
        <v>15</v>
      </c>
      <c r="I32" s="399"/>
      <c r="J32" s="456"/>
      <c r="K32" s="457"/>
      <c r="L32" s="457"/>
      <c r="M32" s="458"/>
      <c r="N32" s="392"/>
      <c r="O32" s="459"/>
      <c r="P32" s="467"/>
      <c r="Q32" s="468"/>
      <c r="R32" s="462"/>
      <c r="S32" s="463"/>
      <c r="T32" s="464"/>
      <c r="U32" s="465"/>
      <c r="V32" s="466"/>
      <c r="W32" s="42"/>
    </row>
    <row r="33" spans="1:23" ht="24.75" customHeight="1">
      <c r="A33" s="393" t="s">
        <v>103</v>
      </c>
      <c r="B33" s="379" t="s">
        <v>77</v>
      </c>
      <c r="C33" s="925">
        <v>12</v>
      </c>
      <c r="D33" s="396"/>
      <c r="E33" s="396"/>
      <c r="F33" s="487"/>
      <c r="G33" s="484">
        <v>3</v>
      </c>
      <c r="H33" s="471">
        <f>G33*30</f>
        <v>90</v>
      </c>
      <c r="I33" s="399">
        <v>6</v>
      </c>
      <c r="J33" s="472" t="s">
        <v>343</v>
      </c>
      <c r="K33" s="457"/>
      <c r="L33" s="472" t="s">
        <v>144</v>
      </c>
      <c r="M33" s="458">
        <f>H33-I33</f>
        <v>84</v>
      </c>
      <c r="N33" s="483"/>
      <c r="O33" s="402"/>
      <c r="P33" s="419"/>
      <c r="Q33" s="412"/>
      <c r="R33" s="419"/>
      <c r="S33" s="557" t="s">
        <v>105</v>
      </c>
      <c r="T33" s="478"/>
      <c r="U33" s="405"/>
      <c r="V33" s="406"/>
      <c r="W33" s="37"/>
    </row>
    <row r="34" spans="1:23" ht="24" customHeight="1">
      <c r="A34" s="393" t="s">
        <v>106</v>
      </c>
      <c r="B34" s="416" t="s">
        <v>102</v>
      </c>
      <c r="C34" s="451"/>
      <c r="D34" s="396"/>
      <c r="E34" s="396"/>
      <c r="F34" s="487"/>
      <c r="G34" s="475">
        <f>G35+G38</f>
        <v>9</v>
      </c>
      <c r="H34" s="455">
        <f>H35+H38</f>
        <v>270</v>
      </c>
      <c r="I34" s="399"/>
      <c r="J34" s="456"/>
      <c r="K34" s="457"/>
      <c r="L34" s="457"/>
      <c r="M34" s="458"/>
      <c r="N34" s="483"/>
      <c r="O34" s="402"/>
      <c r="P34" s="419"/>
      <c r="Q34" s="412"/>
      <c r="R34" s="396"/>
      <c r="S34" s="419"/>
      <c r="T34" s="478"/>
      <c r="U34" s="405"/>
      <c r="V34" s="406"/>
      <c r="W34" s="37"/>
    </row>
    <row r="35" spans="1:23" ht="24" customHeight="1">
      <c r="A35" s="393" t="s">
        <v>206</v>
      </c>
      <c r="B35" s="416" t="s">
        <v>336</v>
      </c>
      <c r="C35" s="451"/>
      <c r="D35" s="396"/>
      <c r="E35" s="396"/>
      <c r="F35" s="487"/>
      <c r="G35" s="743">
        <f>G36+G37</f>
        <v>6.5</v>
      </c>
      <c r="H35" s="744">
        <f>H36+H37</f>
        <v>195</v>
      </c>
      <c r="I35" s="399"/>
      <c r="J35" s="456"/>
      <c r="K35" s="457"/>
      <c r="L35" s="457"/>
      <c r="M35" s="458"/>
      <c r="N35" s="483"/>
      <c r="O35" s="402"/>
      <c r="P35" s="419"/>
      <c r="Q35" s="412"/>
      <c r="R35" s="396"/>
      <c r="S35" s="419"/>
      <c r="T35" s="478"/>
      <c r="U35" s="405"/>
      <c r="V35" s="406"/>
      <c r="W35" s="37"/>
    </row>
    <row r="36" spans="1:23" ht="23.25" customHeight="1">
      <c r="A36" s="393"/>
      <c r="B36" s="379" t="s">
        <v>76</v>
      </c>
      <c r="C36" s="451"/>
      <c r="D36" s="396"/>
      <c r="E36" s="396"/>
      <c r="F36" s="487"/>
      <c r="G36" s="743">
        <v>2.5</v>
      </c>
      <c r="H36" s="744">
        <f>G36*30</f>
        <v>75</v>
      </c>
      <c r="I36" s="399"/>
      <c r="J36" s="456"/>
      <c r="K36" s="457"/>
      <c r="L36" s="457"/>
      <c r="M36" s="458"/>
      <c r="N36" s="483"/>
      <c r="O36" s="402"/>
      <c r="P36" s="419"/>
      <c r="Q36" s="412"/>
      <c r="R36" s="396"/>
      <c r="S36" s="419"/>
      <c r="T36" s="478"/>
      <c r="U36" s="405"/>
      <c r="V36" s="406"/>
      <c r="W36" s="37"/>
    </row>
    <row r="37" spans="1:23" ht="26.25" customHeight="1">
      <c r="A37" s="393" t="s">
        <v>207</v>
      </c>
      <c r="B37" s="379" t="s">
        <v>77</v>
      </c>
      <c r="C37" s="451">
        <v>10</v>
      </c>
      <c r="D37" s="452"/>
      <c r="E37" s="452"/>
      <c r="F37" s="453"/>
      <c r="G37" s="745">
        <v>4</v>
      </c>
      <c r="H37" s="746">
        <f>G37*30</f>
        <v>120</v>
      </c>
      <c r="I37" s="399">
        <v>10</v>
      </c>
      <c r="J37" s="472" t="s">
        <v>346</v>
      </c>
      <c r="K37" s="472"/>
      <c r="L37" s="472" t="s">
        <v>144</v>
      </c>
      <c r="M37" s="747">
        <f>H37-I37</f>
        <v>110</v>
      </c>
      <c r="N37" s="461"/>
      <c r="O37" s="402"/>
      <c r="P37" s="463"/>
      <c r="Q37" s="393" t="s">
        <v>158</v>
      </c>
      <c r="R37" s="462"/>
      <c r="S37" s="463"/>
      <c r="T37" s="478"/>
      <c r="U37" s="405"/>
      <c r="V37" s="406"/>
      <c r="W37" s="37"/>
    </row>
    <row r="38" spans="1:23" ht="28.5" customHeight="1">
      <c r="A38" s="393" t="s">
        <v>209</v>
      </c>
      <c r="B38" s="416" t="s">
        <v>337</v>
      </c>
      <c r="C38" s="451"/>
      <c r="D38" s="452"/>
      <c r="E38" s="452"/>
      <c r="F38" s="453"/>
      <c r="G38" s="475">
        <f>G39+G40</f>
        <v>2.5</v>
      </c>
      <c r="H38" s="455">
        <f>H39+H40</f>
        <v>75</v>
      </c>
      <c r="I38" s="399"/>
      <c r="J38" s="456"/>
      <c r="K38" s="457"/>
      <c r="L38" s="457"/>
      <c r="M38" s="458"/>
      <c r="N38" s="461"/>
      <c r="O38" s="402"/>
      <c r="P38" s="463"/>
      <c r="Q38" s="468"/>
      <c r="R38" s="462"/>
      <c r="S38" s="463"/>
      <c r="T38" s="478"/>
      <c r="U38" s="405"/>
      <c r="V38" s="406"/>
      <c r="W38" s="37"/>
    </row>
    <row r="39" spans="1:23" ht="24.75" customHeight="1">
      <c r="A39" s="393"/>
      <c r="B39" s="379" t="s">
        <v>76</v>
      </c>
      <c r="C39" s="451"/>
      <c r="D39" s="452"/>
      <c r="E39" s="452"/>
      <c r="F39" s="453"/>
      <c r="G39" s="475">
        <v>1</v>
      </c>
      <c r="H39" s="455">
        <f>G39*30</f>
        <v>30</v>
      </c>
      <c r="I39" s="399"/>
      <c r="J39" s="456"/>
      <c r="K39" s="457"/>
      <c r="L39" s="457"/>
      <c r="M39" s="458"/>
      <c r="N39" s="461"/>
      <c r="O39" s="402"/>
      <c r="P39" s="463"/>
      <c r="Q39" s="468"/>
      <c r="R39" s="462"/>
      <c r="S39" s="463"/>
      <c r="T39" s="478"/>
      <c r="U39" s="405"/>
      <c r="V39" s="406"/>
      <c r="W39" s="37"/>
    </row>
    <row r="40" spans="1:23" ht="24" customHeight="1">
      <c r="A40" s="393" t="s">
        <v>208</v>
      </c>
      <c r="B40" s="379" t="s">
        <v>77</v>
      </c>
      <c r="C40" s="451"/>
      <c r="D40" s="452"/>
      <c r="E40" s="469">
        <v>12</v>
      </c>
      <c r="F40" s="453"/>
      <c r="G40" s="484">
        <v>1.5</v>
      </c>
      <c r="H40" s="471">
        <f>G40*30</f>
        <v>45</v>
      </c>
      <c r="I40" s="399">
        <v>8</v>
      </c>
      <c r="J40" s="488"/>
      <c r="K40" s="488"/>
      <c r="L40" s="489" t="s">
        <v>95</v>
      </c>
      <c r="M40" s="490">
        <f>H40-I40</f>
        <v>37</v>
      </c>
      <c r="N40" s="461"/>
      <c r="O40" s="402"/>
      <c r="P40" s="463"/>
      <c r="Q40" s="468"/>
      <c r="R40" s="462"/>
      <c r="S40" s="486" t="s">
        <v>95</v>
      </c>
      <c r="T40" s="478"/>
      <c r="U40" s="405"/>
      <c r="V40" s="406"/>
      <c r="W40" s="37"/>
    </row>
    <row r="41" spans="1:23" ht="37.5" customHeight="1">
      <c r="A41" s="393" t="s">
        <v>108</v>
      </c>
      <c r="B41" s="473" t="s">
        <v>107</v>
      </c>
      <c r="C41" s="474"/>
      <c r="D41" s="469" t="s">
        <v>82</v>
      </c>
      <c r="E41" s="469"/>
      <c r="F41" s="487"/>
      <c r="G41" s="475">
        <v>3</v>
      </c>
      <c r="H41" s="455">
        <f>G41*30</f>
        <v>90</v>
      </c>
      <c r="I41" s="399"/>
      <c r="J41" s="456"/>
      <c r="K41" s="457"/>
      <c r="L41" s="457"/>
      <c r="M41" s="458"/>
      <c r="N41" s="491"/>
      <c r="O41" s="483"/>
      <c r="P41" s="463"/>
      <c r="Q41" s="468"/>
      <c r="R41" s="462"/>
      <c r="S41" s="463"/>
      <c r="T41" s="478"/>
      <c r="U41" s="405"/>
      <c r="V41" s="406"/>
      <c r="W41" s="37"/>
    </row>
    <row r="42" spans="1:23" ht="57.75" customHeight="1">
      <c r="A42" s="393" t="s">
        <v>110</v>
      </c>
      <c r="B42" s="379" t="s">
        <v>109</v>
      </c>
      <c r="C42" s="474"/>
      <c r="D42" s="469"/>
      <c r="E42" s="469"/>
      <c r="F42" s="487"/>
      <c r="G42" s="475">
        <f>G43+G44</f>
        <v>8</v>
      </c>
      <c r="H42" s="455">
        <f>H43+H44</f>
        <v>240</v>
      </c>
      <c r="I42" s="399"/>
      <c r="J42" s="456"/>
      <c r="K42" s="457"/>
      <c r="L42" s="457"/>
      <c r="M42" s="458"/>
      <c r="N42" s="491"/>
      <c r="O42" s="483"/>
      <c r="P42" s="463"/>
      <c r="Q42" s="468"/>
      <c r="R42" s="462"/>
      <c r="S42" s="463"/>
      <c r="T42" s="478"/>
      <c r="U42" s="405"/>
      <c r="V42" s="406"/>
      <c r="W42" s="37"/>
    </row>
    <row r="43" spans="1:23" ht="25.5" customHeight="1">
      <c r="A43" s="393"/>
      <c r="B43" s="379" t="s">
        <v>76</v>
      </c>
      <c r="C43" s="474"/>
      <c r="D43" s="469"/>
      <c r="E43" s="469"/>
      <c r="F43" s="487"/>
      <c r="G43" s="475">
        <v>3.5</v>
      </c>
      <c r="H43" s="455">
        <f aca="true" t="shared" si="2" ref="H43:H48">G43*30</f>
        <v>105</v>
      </c>
      <c r="I43" s="399"/>
      <c r="J43" s="456"/>
      <c r="K43" s="457"/>
      <c r="L43" s="457"/>
      <c r="M43" s="458"/>
      <c r="N43" s="491"/>
      <c r="O43" s="483"/>
      <c r="P43" s="463"/>
      <c r="Q43" s="468"/>
      <c r="R43" s="462"/>
      <c r="S43" s="463"/>
      <c r="T43" s="478"/>
      <c r="U43" s="405"/>
      <c r="V43" s="406"/>
      <c r="W43" s="37"/>
    </row>
    <row r="44" spans="1:23" ht="27" customHeight="1">
      <c r="A44" s="393" t="s">
        <v>112</v>
      </c>
      <c r="B44" s="379" t="s">
        <v>77</v>
      </c>
      <c r="C44" s="451">
        <v>12</v>
      </c>
      <c r="D44" s="469"/>
      <c r="E44" s="469"/>
      <c r="F44" s="453"/>
      <c r="G44" s="484">
        <v>4.5</v>
      </c>
      <c r="H44" s="471">
        <f t="shared" si="2"/>
        <v>135</v>
      </c>
      <c r="I44" s="399">
        <v>10</v>
      </c>
      <c r="J44" s="472" t="s">
        <v>346</v>
      </c>
      <c r="K44" s="472"/>
      <c r="L44" s="472" t="s">
        <v>144</v>
      </c>
      <c r="M44" s="490">
        <f>H44-I44</f>
        <v>125</v>
      </c>
      <c r="N44" s="461"/>
      <c r="O44" s="462"/>
      <c r="P44" s="463"/>
      <c r="Q44" s="468"/>
      <c r="R44" s="463"/>
      <c r="S44" s="557" t="s">
        <v>158</v>
      </c>
      <c r="T44" s="478"/>
      <c r="U44" s="405"/>
      <c r="V44" s="406"/>
      <c r="W44" s="37"/>
    </row>
    <row r="45" spans="1:23" ht="28.5" customHeight="1">
      <c r="A45" s="393" t="s">
        <v>113</v>
      </c>
      <c r="B45" s="473" t="s">
        <v>111</v>
      </c>
      <c r="C45" s="451"/>
      <c r="D45" s="452"/>
      <c r="E45" s="452"/>
      <c r="F45" s="453"/>
      <c r="G45" s="475">
        <f>G46+G47</f>
        <v>6.5</v>
      </c>
      <c r="H45" s="455">
        <f>H46+H47</f>
        <v>195</v>
      </c>
      <c r="I45" s="399"/>
      <c r="J45" s="399"/>
      <c r="K45" s="399"/>
      <c r="L45" s="399"/>
      <c r="M45" s="492"/>
      <c r="N45" s="461"/>
      <c r="O45" s="462"/>
      <c r="P45" s="463"/>
      <c r="Q45" s="468"/>
      <c r="R45" s="462"/>
      <c r="S45" s="463"/>
      <c r="T45" s="478"/>
      <c r="U45" s="405"/>
      <c r="V45" s="406"/>
      <c r="W45" s="37"/>
    </row>
    <row r="46" spans="1:23" ht="25.5" customHeight="1">
      <c r="A46" s="393"/>
      <c r="B46" s="379" t="s">
        <v>76</v>
      </c>
      <c r="C46" s="451"/>
      <c r="D46" s="469"/>
      <c r="E46" s="452"/>
      <c r="F46" s="453"/>
      <c r="G46" s="475">
        <v>3</v>
      </c>
      <c r="H46" s="455">
        <f t="shared" si="2"/>
        <v>90</v>
      </c>
      <c r="I46" s="399"/>
      <c r="J46" s="456"/>
      <c r="K46" s="457"/>
      <c r="L46" s="457"/>
      <c r="M46" s="458"/>
      <c r="N46" s="483"/>
      <c r="O46" s="402"/>
      <c r="P46" s="403"/>
      <c r="Q46" s="468"/>
      <c r="R46" s="462"/>
      <c r="S46" s="463"/>
      <c r="T46" s="478"/>
      <c r="U46" s="405"/>
      <c r="V46" s="406"/>
      <c r="W46" s="37"/>
    </row>
    <row r="47" spans="1:23" ht="26.25" customHeight="1">
      <c r="A47" s="393" t="s">
        <v>114</v>
      </c>
      <c r="B47" s="379" t="s">
        <v>77</v>
      </c>
      <c r="C47" s="451">
        <v>7</v>
      </c>
      <c r="D47" s="452"/>
      <c r="E47" s="452"/>
      <c r="F47" s="453"/>
      <c r="G47" s="484">
        <v>3.5</v>
      </c>
      <c r="H47" s="471">
        <f t="shared" si="2"/>
        <v>105</v>
      </c>
      <c r="I47" s="399">
        <v>12</v>
      </c>
      <c r="J47" s="472" t="s">
        <v>343</v>
      </c>
      <c r="K47" s="472" t="s">
        <v>95</v>
      </c>
      <c r="L47" s="457"/>
      <c r="M47" s="458">
        <f>H47-I47</f>
        <v>93</v>
      </c>
      <c r="N47" s="740" t="s">
        <v>104</v>
      </c>
      <c r="O47" s="402"/>
      <c r="P47" s="739"/>
      <c r="Q47" s="468"/>
      <c r="R47" s="462"/>
      <c r="S47" s="463"/>
      <c r="T47" s="478"/>
      <c r="U47" s="405"/>
      <c r="V47" s="406"/>
      <c r="W47" s="37"/>
    </row>
    <row r="48" spans="1:23" ht="24" customHeight="1">
      <c r="A48" s="393" t="s">
        <v>115</v>
      </c>
      <c r="B48" s="473" t="s">
        <v>116</v>
      </c>
      <c r="C48" s="451"/>
      <c r="D48" s="469">
        <v>9</v>
      </c>
      <c r="E48" s="452"/>
      <c r="F48" s="453"/>
      <c r="G48" s="484">
        <v>3</v>
      </c>
      <c r="H48" s="471">
        <f t="shared" si="2"/>
        <v>90</v>
      </c>
      <c r="I48" s="399">
        <v>4</v>
      </c>
      <c r="J48" s="472" t="s">
        <v>343</v>
      </c>
      <c r="K48" s="457"/>
      <c r="L48" s="457"/>
      <c r="M48" s="458">
        <f>H48-I48</f>
        <v>86</v>
      </c>
      <c r="N48" s="461"/>
      <c r="O48" s="462"/>
      <c r="P48" s="463" t="s">
        <v>343</v>
      </c>
      <c r="Q48" s="401"/>
      <c r="R48" s="402"/>
      <c r="S48" s="403"/>
      <c r="T48" s="478"/>
      <c r="U48" s="405"/>
      <c r="V48" s="406"/>
      <c r="W48" s="37"/>
    </row>
    <row r="49" spans="1:23" ht="35.25" customHeight="1">
      <c r="A49" s="393" t="s">
        <v>117</v>
      </c>
      <c r="B49" s="416" t="s">
        <v>275</v>
      </c>
      <c r="C49" s="451"/>
      <c r="D49" s="469"/>
      <c r="E49" s="452"/>
      <c r="F49" s="453"/>
      <c r="G49" s="475">
        <f>G50+G51</f>
        <v>3</v>
      </c>
      <c r="H49" s="455">
        <f>H50+H51</f>
        <v>90</v>
      </c>
      <c r="I49" s="399"/>
      <c r="J49" s="456"/>
      <c r="K49" s="457"/>
      <c r="L49" s="457"/>
      <c r="M49" s="458"/>
      <c r="N49" s="461"/>
      <c r="O49" s="462"/>
      <c r="P49" s="463"/>
      <c r="Q49" s="401"/>
      <c r="R49" s="402"/>
      <c r="S49" s="403"/>
      <c r="T49" s="478"/>
      <c r="U49" s="405"/>
      <c r="V49" s="406"/>
      <c r="W49" s="37"/>
    </row>
    <row r="50" spans="1:23" ht="24.75" customHeight="1">
      <c r="A50" s="393"/>
      <c r="B50" s="379" t="s">
        <v>76</v>
      </c>
      <c r="C50" s="451"/>
      <c r="D50" s="469"/>
      <c r="E50" s="452"/>
      <c r="F50" s="453"/>
      <c r="G50" s="475">
        <v>1.5</v>
      </c>
      <c r="H50" s="455">
        <f>G50*30</f>
        <v>45</v>
      </c>
      <c r="I50" s="399"/>
      <c r="J50" s="456"/>
      <c r="K50" s="457"/>
      <c r="L50" s="457"/>
      <c r="M50" s="458"/>
      <c r="N50" s="461"/>
      <c r="O50" s="462"/>
      <c r="P50" s="463"/>
      <c r="Q50" s="401"/>
      <c r="R50" s="402"/>
      <c r="S50" s="403"/>
      <c r="T50" s="478"/>
      <c r="U50" s="405"/>
      <c r="V50" s="406"/>
      <c r="W50" s="37"/>
    </row>
    <row r="51" spans="1:23" ht="23.25" customHeight="1">
      <c r="A51" s="479" t="s">
        <v>118</v>
      </c>
      <c r="B51" s="379" t="s">
        <v>77</v>
      </c>
      <c r="C51" s="493"/>
      <c r="D51" s="469">
        <v>14</v>
      </c>
      <c r="E51" s="494"/>
      <c r="F51" s="495"/>
      <c r="G51" s="484">
        <v>1.5</v>
      </c>
      <c r="H51" s="471">
        <f>G51*30</f>
        <v>45</v>
      </c>
      <c r="I51" s="399">
        <v>4</v>
      </c>
      <c r="J51" s="456" t="s">
        <v>343</v>
      </c>
      <c r="K51" s="457"/>
      <c r="L51" s="457"/>
      <c r="M51" s="458">
        <f>H51-I51</f>
        <v>41</v>
      </c>
      <c r="N51" s="461"/>
      <c r="O51" s="462"/>
      <c r="P51" s="463"/>
      <c r="Q51" s="496"/>
      <c r="R51" s="462"/>
      <c r="S51" s="463"/>
      <c r="T51" s="478"/>
      <c r="U51" s="44" t="s">
        <v>343</v>
      </c>
      <c r="V51" s="406"/>
      <c r="W51" s="37"/>
    </row>
    <row r="52" spans="1:23" ht="50.25" customHeight="1">
      <c r="A52" s="393" t="s">
        <v>119</v>
      </c>
      <c r="B52" s="473" t="s">
        <v>120</v>
      </c>
      <c r="C52" s="451"/>
      <c r="D52" s="452"/>
      <c r="E52" s="452"/>
      <c r="F52" s="453"/>
      <c r="G52" s="475">
        <f>G53+G54</f>
        <v>8</v>
      </c>
      <c r="H52" s="455">
        <f>H53+H54</f>
        <v>240</v>
      </c>
      <c r="I52" s="488"/>
      <c r="J52" s="488"/>
      <c r="K52" s="488"/>
      <c r="L52" s="488"/>
      <c r="M52" s="490"/>
      <c r="N52" s="461"/>
      <c r="O52" s="462"/>
      <c r="P52" s="463"/>
      <c r="Q52" s="468"/>
      <c r="R52" s="462"/>
      <c r="S52" s="463"/>
      <c r="T52" s="478"/>
      <c r="U52" s="405"/>
      <c r="V52" s="406"/>
      <c r="W52" s="37"/>
    </row>
    <row r="53" spans="1:23" ht="25.5" customHeight="1">
      <c r="A53" s="393"/>
      <c r="B53" s="379" t="s">
        <v>76</v>
      </c>
      <c r="C53" s="451"/>
      <c r="D53" s="452"/>
      <c r="E53" s="452"/>
      <c r="F53" s="453"/>
      <c r="G53" s="475">
        <v>5.5</v>
      </c>
      <c r="H53" s="455">
        <f>G53*30</f>
        <v>165</v>
      </c>
      <c r="I53" s="399"/>
      <c r="J53" s="456"/>
      <c r="K53" s="457"/>
      <c r="L53" s="457"/>
      <c r="M53" s="458"/>
      <c r="N53" s="483"/>
      <c r="O53" s="402"/>
      <c r="P53" s="403"/>
      <c r="Q53" s="401"/>
      <c r="R53" s="402"/>
      <c r="S53" s="463"/>
      <c r="T53" s="478"/>
      <c r="U53" s="405"/>
      <c r="V53" s="406"/>
      <c r="W53" s="37"/>
    </row>
    <row r="54" spans="1:23" ht="23.25" customHeight="1">
      <c r="A54" s="412" t="s">
        <v>121</v>
      </c>
      <c r="B54" s="379" t="s">
        <v>77</v>
      </c>
      <c r="C54" s="451"/>
      <c r="D54" s="469">
        <v>7</v>
      </c>
      <c r="E54" s="494"/>
      <c r="F54" s="453"/>
      <c r="G54" s="484">
        <v>2.5</v>
      </c>
      <c r="H54" s="471">
        <f>G54*30</f>
        <v>75</v>
      </c>
      <c r="I54" s="399">
        <v>4</v>
      </c>
      <c r="J54" s="457" t="s">
        <v>343</v>
      </c>
      <c r="K54" s="457"/>
      <c r="L54" s="457"/>
      <c r="M54" s="458">
        <f>H54-I54</f>
        <v>71</v>
      </c>
      <c r="N54" s="463" t="s">
        <v>343</v>
      </c>
      <c r="O54" s="402"/>
      <c r="P54" s="403"/>
      <c r="Q54" s="401"/>
      <c r="R54" s="402"/>
      <c r="S54" s="463"/>
      <c r="T54" s="478"/>
      <c r="U54" s="405"/>
      <c r="V54" s="406"/>
      <c r="W54" s="37"/>
    </row>
    <row r="55" spans="1:23" ht="24" customHeight="1">
      <c r="A55" s="393" t="s">
        <v>122</v>
      </c>
      <c r="B55" s="473" t="s">
        <v>123</v>
      </c>
      <c r="C55" s="474"/>
      <c r="D55" s="452"/>
      <c r="E55" s="452"/>
      <c r="F55" s="453"/>
      <c r="G55" s="475">
        <f>G56+G57</f>
        <v>8.5</v>
      </c>
      <c r="H55" s="455">
        <f>H56+H57</f>
        <v>255</v>
      </c>
      <c r="I55" s="488"/>
      <c r="J55" s="488"/>
      <c r="K55" s="488"/>
      <c r="L55" s="488"/>
      <c r="M55" s="490"/>
      <c r="N55" s="483"/>
      <c r="O55" s="402"/>
      <c r="P55" s="403"/>
      <c r="Q55" s="401"/>
      <c r="R55" s="402"/>
      <c r="S55" s="463"/>
      <c r="T55" s="478"/>
      <c r="U55" s="405"/>
      <c r="V55" s="406"/>
      <c r="W55" s="37"/>
    </row>
    <row r="56" spans="1:23" ht="24.75" customHeight="1">
      <c r="A56" s="393"/>
      <c r="B56" s="473" t="s">
        <v>76</v>
      </c>
      <c r="C56" s="474"/>
      <c r="D56" s="469"/>
      <c r="E56" s="452"/>
      <c r="F56" s="453"/>
      <c r="G56" s="475">
        <v>3.5</v>
      </c>
      <c r="H56" s="455">
        <f aca="true" t="shared" si="3" ref="H56:H61">G56*30</f>
        <v>105</v>
      </c>
      <c r="I56" s="399"/>
      <c r="J56" s="456"/>
      <c r="K56" s="457"/>
      <c r="L56" s="457"/>
      <c r="M56" s="458"/>
      <c r="N56" s="483"/>
      <c r="O56" s="402"/>
      <c r="P56" s="403"/>
      <c r="Q56" s="401"/>
      <c r="R56" s="402"/>
      <c r="S56" s="463"/>
      <c r="T56" s="478"/>
      <c r="U56" s="405"/>
      <c r="V56" s="406"/>
      <c r="W56" s="37"/>
    </row>
    <row r="57" spans="1:23" ht="25.5" customHeight="1">
      <c r="A57" s="393" t="s">
        <v>124</v>
      </c>
      <c r="B57" s="473" t="s">
        <v>77</v>
      </c>
      <c r="C57" s="451">
        <v>10</v>
      </c>
      <c r="D57" s="452"/>
      <c r="E57" s="452"/>
      <c r="F57" s="453"/>
      <c r="G57" s="484">
        <v>5</v>
      </c>
      <c r="H57" s="471">
        <f t="shared" si="3"/>
        <v>150</v>
      </c>
      <c r="I57" s="399">
        <v>10</v>
      </c>
      <c r="J57" s="472" t="s">
        <v>346</v>
      </c>
      <c r="K57" s="472"/>
      <c r="L57" s="472" t="s">
        <v>144</v>
      </c>
      <c r="M57" s="492">
        <f>H57-I57</f>
        <v>140</v>
      </c>
      <c r="N57" s="483"/>
      <c r="O57" s="402"/>
      <c r="P57" s="403"/>
      <c r="Q57" s="393" t="s">
        <v>158</v>
      </c>
      <c r="R57" s="402"/>
      <c r="S57" s="463"/>
      <c r="T57" s="478"/>
      <c r="U57" s="405"/>
      <c r="V57" s="406"/>
      <c r="W57" s="37"/>
    </row>
    <row r="58" spans="1:23" ht="42" customHeight="1">
      <c r="A58" s="393" t="s">
        <v>125</v>
      </c>
      <c r="B58" s="473" t="s">
        <v>277</v>
      </c>
      <c r="C58" s="451"/>
      <c r="D58" s="452"/>
      <c r="E58" s="452"/>
      <c r="F58" s="487"/>
      <c r="G58" s="475">
        <f>G59+G60+G61</f>
        <v>4</v>
      </c>
      <c r="H58" s="455">
        <f>H59+H60+H61</f>
        <v>120</v>
      </c>
      <c r="I58" s="399"/>
      <c r="J58" s="456"/>
      <c r="K58" s="457"/>
      <c r="L58" s="457"/>
      <c r="M58" s="458"/>
      <c r="N58" s="461"/>
      <c r="O58" s="462"/>
      <c r="P58" s="463"/>
      <c r="Q58" s="468"/>
      <c r="R58" s="462"/>
      <c r="S58" s="463"/>
      <c r="T58" s="478"/>
      <c r="U58" s="405"/>
      <c r="V58" s="406"/>
      <c r="W58" s="37"/>
    </row>
    <row r="59" spans="1:23" ht="36" customHeight="1">
      <c r="A59" s="393"/>
      <c r="B59" s="473" t="s">
        <v>126</v>
      </c>
      <c r="C59" s="451"/>
      <c r="D59" s="452"/>
      <c r="E59" s="452"/>
      <c r="F59" s="487"/>
      <c r="G59" s="475">
        <v>2</v>
      </c>
      <c r="H59" s="455">
        <f t="shared" si="3"/>
        <v>60</v>
      </c>
      <c r="I59" s="399"/>
      <c r="J59" s="456"/>
      <c r="K59" s="457"/>
      <c r="L59" s="457"/>
      <c r="M59" s="458"/>
      <c r="N59" s="461"/>
      <c r="O59" s="462"/>
      <c r="P59" s="463"/>
      <c r="Q59" s="468"/>
      <c r="R59" s="462"/>
      <c r="S59" s="463"/>
      <c r="T59" s="478"/>
      <c r="U59" s="405"/>
      <c r="V59" s="406"/>
      <c r="W59" s="37"/>
    </row>
    <row r="60" spans="1:23" ht="35.25" customHeight="1">
      <c r="A60" s="393"/>
      <c r="B60" s="473" t="s">
        <v>276</v>
      </c>
      <c r="C60" s="451"/>
      <c r="D60" s="452"/>
      <c r="E60" s="452"/>
      <c r="F60" s="487"/>
      <c r="G60" s="475">
        <v>0.5</v>
      </c>
      <c r="H60" s="455">
        <f t="shared" si="3"/>
        <v>15</v>
      </c>
      <c r="I60" s="399"/>
      <c r="J60" s="456"/>
      <c r="K60" s="457"/>
      <c r="L60" s="457"/>
      <c r="M60" s="458"/>
      <c r="N60" s="461"/>
      <c r="O60" s="462"/>
      <c r="P60" s="463"/>
      <c r="Q60" s="468"/>
      <c r="R60" s="462"/>
      <c r="S60" s="463"/>
      <c r="T60" s="478"/>
      <c r="U60" s="405"/>
      <c r="V60" s="406"/>
      <c r="W60" s="37"/>
    </row>
    <row r="61" spans="1:23" ht="37.5" customHeight="1">
      <c r="A61" s="393" t="s">
        <v>127</v>
      </c>
      <c r="B61" s="473" t="s">
        <v>128</v>
      </c>
      <c r="C61" s="451">
        <v>13</v>
      </c>
      <c r="D61" s="452"/>
      <c r="E61" s="452"/>
      <c r="F61" s="487"/>
      <c r="G61" s="484">
        <v>1.5</v>
      </c>
      <c r="H61" s="471">
        <f t="shared" si="3"/>
        <v>45</v>
      </c>
      <c r="I61" s="399">
        <v>4</v>
      </c>
      <c r="J61" s="472" t="s">
        <v>343</v>
      </c>
      <c r="K61" s="457"/>
      <c r="L61" s="457"/>
      <c r="M61" s="458">
        <f>H61-I61</f>
        <v>41</v>
      </c>
      <c r="N61" s="461"/>
      <c r="O61" s="462"/>
      <c r="P61" s="463"/>
      <c r="Q61" s="468"/>
      <c r="R61" s="462"/>
      <c r="S61" s="463"/>
      <c r="T61" s="741" t="s">
        <v>343</v>
      </c>
      <c r="U61" s="405"/>
      <c r="V61" s="406"/>
      <c r="W61" s="37"/>
    </row>
    <row r="62" spans="1:23" ht="54" customHeight="1">
      <c r="A62" s="393" t="s">
        <v>129</v>
      </c>
      <c r="B62" s="473" t="s">
        <v>211</v>
      </c>
      <c r="C62" s="451"/>
      <c r="D62" s="452"/>
      <c r="E62" s="452"/>
      <c r="F62" s="487"/>
      <c r="G62" s="475">
        <f>G63+G64</f>
        <v>3</v>
      </c>
      <c r="H62" s="455">
        <f>H63+H64</f>
        <v>90</v>
      </c>
      <c r="I62" s="399"/>
      <c r="J62" s="456"/>
      <c r="K62" s="457"/>
      <c r="L62" s="457"/>
      <c r="M62" s="458"/>
      <c r="N62" s="461"/>
      <c r="O62" s="462"/>
      <c r="P62" s="463"/>
      <c r="Q62" s="468"/>
      <c r="R62" s="462"/>
      <c r="S62" s="463"/>
      <c r="T62" s="404"/>
      <c r="U62" s="405"/>
      <c r="V62" s="406"/>
      <c r="W62" s="37"/>
    </row>
    <row r="63" spans="1:23" ht="21.75" customHeight="1">
      <c r="A63" s="393"/>
      <c r="B63" s="473" t="s">
        <v>76</v>
      </c>
      <c r="C63" s="451"/>
      <c r="D63" s="452"/>
      <c r="E63" s="452"/>
      <c r="F63" s="487"/>
      <c r="G63" s="475">
        <v>1.5</v>
      </c>
      <c r="H63" s="455">
        <f>G63*30</f>
        <v>45</v>
      </c>
      <c r="I63" s="399"/>
      <c r="J63" s="456"/>
      <c r="K63" s="457"/>
      <c r="L63" s="457"/>
      <c r="M63" s="458"/>
      <c r="N63" s="461"/>
      <c r="O63" s="462"/>
      <c r="P63" s="463"/>
      <c r="Q63" s="468"/>
      <c r="R63" s="462"/>
      <c r="S63" s="463"/>
      <c r="T63" s="404"/>
      <c r="U63" s="405"/>
      <c r="V63" s="406"/>
      <c r="W63" s="37"/>
    </row>
    <row r="64" spans="1:23" ht="24" customHeight="1">
      <c r="A64" s="393" t="s">
        <v>130</v>
      </c>
      <c r="B64" s="473" t="s">
        <v>77</v>
      </c>
      <c r="C64" s="925">
        <v>13</v>
      </c>
      <c r="D64" s="469"/>
      <c r="E64" s="452"/>
      <c r="F64" s="487"/>
      <c r="G64" s="484">
        <v>1.5</v>
      </c>
      <c r="H64" s="471">
        <f>G64*30</f>
        <v>45</v>
      </c>
      <c r="I64" s="399">
        <v>4</v>
      </c>
      <c r="J64" s="472" t="s">
        <v>343</v>
      </c>
      <c r="K64" s="457"/>
      <c r="L64" s="457"/>
      <c r="M64" s="458">
        <f>H64-I64</f>
        <v>41</v>
      </c>
      <c r="N64" s="461"/>
      <c r="O64" s="462"/>
      <c r="P64" s="463"/>
      <c r="Q64" s="468"/>
      <c r="R64" s="462"/>
      <c r="S64" s="463"/>
      <c r="T64" s="742" t="s">
        <v>343</v>
      </c>
      <c r="U64" s="405"/>
      <c r="V64" s="406"/>
      <c r="W64" s="37"/>
    </row>
    <row r="65" spans="1:23" ht="37.5" customHeight="1">
      <c r="A65" s="393" t="s">
        <v>131</v>
      </c>
      <c r="B65" s="473" t="s">
        <v>132</v>
      </c>
      <c r="C65" s="474"/>
      <c r="D65" s="452"/>
      <c r="E65" s="452"/>
      <c r="F65" s="453"/>
      <c r="G65" s="475">
        <f>G66+G67+G68</f>
        <v>9.5</v>
      </c>
      <c r="H65" s="455">
        <f>H66+H67+H68</f>
        <v>285</v>
      </c>
      <c r="I65" s="480"/>
      <c r="J65" s="480"/>
      <c r="K65" s="480"/>
      <c r="L65" s="480"/>
      <c r="M65" s="498"/>
      <c r="N65" s="461"/>
      <c r="O65" s="462"/>
      <c r="P65" s="463"/>
      <c r="Q65" s="468"/>
      <c r="R65" s="462"/>
      <c r="S65" s="463"/>
      <c r="T65" s="478"/>
      <c r="U65" s="405"/>
      <c r="V65" s="406"/>
      <c r="W65" s="37"/>
    </row>
    <row r="66" spans="1:23" ht="25.5" customHeight="1">
      <c r="A66" s="393"/>
      <c r="B66" s="473" t="s">
        <v>76</v>
      </c>
      <c r="C66" s="474"/>
      <c r="D66" s="469"/>
      <c r="E66" s="452"/>
      <c r="F66" s="453"/>
      <c r="G66" s="475">
        <v>3.5</v>
      </c>
      <c r="H66" s="455">
        <f>G66*30</f>
        <v>105</v>
      </c>
      <c r="I66" s="480"/>
      <c r="J66" s="481"/>
      <c r="K66" s="469"/>
      <c r="L66" s="469"/>
      <c r="M66" s="482"/>
      <c r="N66" s="461"/>
      <c r="O66" s="462"/>
      <c r="P66" s="403"/>
      <c r="Q66" s="401"/>
      <c r="R66" s="402"/>
      <c r="S66" s="403"/>
      <c r="T66" s="478"/>
      <c r="U66" s="405"/>
      <c r="V66" s="406"/>
      <c r="W66" s="37"/>
    </row>
    <row r="67" spans="1:23" ht="24.75" customHeight="1">
      <c r="A67" s="393" t="s">
        <v>133</v>
      </c>
      <c r="B67" s="473" t="s">
        <v>77</v>
      </c>
      <c r="C67" s="451">
        <v>9</v>
      </c>
      <c r="D67" s="469"/>
      <c r="E67" s="452"/>
      <c r="F67" s="453"/>
      <c r="G67" s="484">
        <v>3.5</v>
      </c>
      <c r="H67" s="471">
        <f>G67*30</f>
        <v>105</v>
      </c>
      <c r="I67" s="399">
        <v>10</v>
      </c>
      <c r="J67" s="472" t="s">
        <v>346</v>
      </c>
      <c r="K67" s="472"/>
      <c r="L67" s="472" t="s">
        <v>144</v>
      </c>
      <c r="M67" s="458">
        <f>H67-I67</f>
        <v>95</v>
      </c>
      <c r="N67" s="485"/>
      <c r="O67" s="486"/>
      <c r="P67" s="557" t="s">
        <v>158</v>
      </c>
      <c r="Q67" s="401"/>
      <c r="R67" s="402"/>
      <c r="S67" s="403"/>
      <c r="T67" s="478"/>
      <c r="U67" s="405"/>
      <c r="V67" s="406"/>
      <c r="W67" s="37"/>
    </row>
    <row r="68" spans="1:23" ht="25.5" customHeight="1">
      <c r="A68" s="393" t="s">
        <v>134</v>
      </c>
      <c r="B68" s="473" t="s">
        <v>77</v>
      </c>
      <c r="C68" s="451">
        <v>10</v>
      </c>
      <c r="D68" s="452"/>
      <c r="E68" s="452"/>
      <c r="F68" s="453"/>
      <c r="G68" s="484">
        <v>2.5</v>
      </c>
      <c r="H68" s="471">
        <f>G68*30</f>
        <v>75</v>
      </c>
      <c r="I68" s="399">
        <v>10</v>
      </c>
      <c r="J68" s="472" t="s">
        <v>346</v>
      </c>
      <c r="K68" s="472"/>
      <c r="L68" s="472" t="s">
        <v>144</v>
      </c>
      <c r="M68" s="458">
        <f>H68-I68</f>
        <v>65</v>
      </c>
      <c r="N68" s="485"/>
      <c r="O68" s="499"/>
      <c r="P68" s="486"/>
      <c r="Q68" s="393" t="s">
        <v>158</v>
      </c>
      <c r="R68" s="402"/>
      <c r="S68" s="403"/>
      <c r="T68" s="478"/>
      <c r="U68" s="405"/>
      <c r="V68" s="406"/>
      <c r="W68" s="37"/>
    </row>
    <row r="69" spans="1:23" ht="24.75" customHeight="1">
      <c r="A69" s="393" t="s">
        <v>135</v>
      </c>
      <c r="B69" s="473" t="s">
        <v>210</v>
      </c>
      <c r="C69" s="451">
        <v>10</v>
      </c>
      <c r="D69" s="452"/>
      <c r="E69" s="452"/>
      <c r="F69" s="453"/>
      <c r="G69" s="745">
        <v>5</v>
      </c>
      <c r="H69" s="746">
        <f>G69*30</f>
        <v>150</v>
      </c>
      <c r="I69" s="399">
        <v>10</v>
      </c>
      <c r="J69" s="472" t="s">
        <v>346</v>
      </c>
      <c r="K69" s="472"/>
      <c r="L69" s="472" t="s">
        <v>144</v>
      </c>
      <c r="M69" s="747">
        <f>H69-I69</f>
        <v>140</v>
      </c>
      <c r="N69" s="461"/>
      <c r="O69" s="462"/>
      <c r="P69" s="403"/>
      <c r="Q69" s="393" t="s">
        <v>158</v>
      </c>
      <c r="R69" s="500"/>
      <c r="S69" s="403"/>
      <c r="T69" s="478"/>
      <c r="U69" s="405"/>
      <c r="V69" s="406"/>
      <c r="W69" s="37"/>
    </row>
    <row r="70" spans="1:23" ht="39" customHeight="1">
      <c r="A70" s="393" t="s">
        <v>213</v>
      </c>
      <c r="B70" s="501" t="s">
        <v>330</v>
      </c>
      <c r="C70" s="451"/>
      <c r="D70" s="452"/>
      <c r="E70" s="452"/>
      <c r="F70" s="453"/>
      <c r="G70" s="475">
        <f>G71+G72</f>
        <v>3</v>
      </c>
      <c r="H70" s="455">
        <f>H71+H72</f>
        <v>90</v>
      </c>
      <c r="I70" s="399"/>
      <c r="J70" s="472"/>
      <c r="K70" s="472"/>
      <c r="L70" s="472"/>
      <c r="M70" s="458"/>
      <c r="N70" s="461"/>
      <c r="O70" s="462"/>
      <c r="P70" s="403"/>
      <c r="Q70" s="393"/>
      <c r="R70" s="500"/>
      <c r="S70" s="403"/>
      <c r="T70" s="478"/>
      <c r="U70" s="405"/>
      <c r="V70" s="406"/>
      <c r="W70" s="37"/>
    </row>
    <row r="71" spans="1:23" ht="24.75" customHeight="1">
      <c r="A71" s="393"/>
      <c r="B71" s="473" t="s">
        <v>76</v>
      </c>
      <c r="C71" s="451"/>
      <c r="D71" s="452"/>
      <c r="E71" s="452"/>
      <c r="F71" s="453"/>
      <c r="G71" s="475">
        <v>0.5</v>
      </c>
      <c r="H71" s="455">
        <f>G71*30</f>
        <v>15</v>
      </c>
      <c r="I71" s="399"/>
      <c r="J71" s="472"/>
      <c r="K71" s="472"/>
      <c r="L71" s="472"/>
      <c r="M71" s="458"/>
      <c r="N71" s="461"/>
      <c r="O71" s="462"/>
      <c r="P71" s="403"/>
      <c r="Q71" s="393"/>
      <c r="R71" s="500"/>
      <c r="S71" s="403"/>
      <c r="T71" s="478"/>
      <c r="U71" s="405"/>
      <c r="V71" s="406"/>
      <c r="W71" s="37"/>
    </row>
    <row r="72" spans="1:23" ht="24.75" customHeight="1">
      <c r="A72" s="393" t="s">
        <v>329</v>
      </c>
      <c r="B72" s="473" t="s">
        <v>77</v>
      </c>
      <c r="C72" s="451"/>
      <c r="D72" s="469">
        <v>12</v>
      </c>
      <c r="E72" s="452"/>
      <c r="F72" s="453"/>
      <c r="G72" s="484">
        <v>2.5</v>
      </c>
      <c r="H72" s="471">
        <f>G72*30</f>
        <v>75</v>
      </c>
      <c r="I72" s="399">
        <v>4</v>
      </c>
      <c r="J72" s="472" t="s">
        <v>343</v>
      </c>
      <c r="K72" s="457"/>
      <c r="L72" s="472"/>
      <c r="M72" s="458">
        <f>H72-I72</f>
        <v>71</v>
      </c>
      <c r="N72" s="461"/>
      <c r="O72" s="462"/>
      <c r="P72" s="403"/>
      <c r="Q72" s="393"/>
      <c r="R72" s="500"/>
      <c r="S72" s="463" t="s">
        <v>343</v>
      </c>
      <c r="T72" s="478"/>
      <c r="U72" s="405"/>
      <c r="V72" s="406"/>
      <c r="W72" s="37"/>
    </row>
    <row r="73" spans="1:23" ht="51.75" customHeight="1">
      <c r="A73" s="393" t="s">
        <v>136</v>
      </c>
      <c r="B73" s="502" t="s">
        <v>212</v>
      </c>
      <c r="C73" s="451" t="s">
        <v>80</v>
      </c>
      <c r="D73" s="452"/>
      <c r="E73" s="452"/>
      <c r="F73" s="453"/>
      <c r="G73" s="743">
        <v>3</v>
      </c>
      <c r="H73" s="744">
        <f>G73*30</f>
        <v>90</v>
      </c>
      <c r="I73" s="399"/>
      <c r="J73" s="456"/>
      <c r="K73" s="457"/>
      <c r="L73" s="457"/>
      <c r="M73" s="458"/>
      <c r="N73" s="461"/>
      <c r="O73" s="462"/>
      <c r="P73" s="463"/>
      <c r="Q73" s="468"/>
      <c r="R73" s="402"/>
      <c r="S73" s="403"/>
      <c r="T73" s="478"/>
      <c r="U73" s="405"/>
      <c r="V73" s="406"/>
      <c r="W73" s="37"/>
    </row>
    <row r="74" spans="1:23" ht="26.25" customHeight="1">
      <c r="A74" s="393" t="s">
        <v>137</v>
      </c>
      <c r="B74" s="473" t="s">
        <v>214</v>
      </c>
      <c r="C74" s="474"/>
      <c r="D74" s="452"/>
      <c r="E74" s="452"/>
      <c r="F74" s="453"/>
      <c r="G74" s="743">
        <f>G75+G76+G77</f>
        <v>11</v>
      </c>
      <c r="H74" s="744">
        <f>H75+H76+H77</f>
        <v>330</v>
      </c>
      <c r="I74" s="399"/>
      <c r="J74" s="399"/>
      <c r="K74" s="399"/>
      <c r="L74" s="503"/>
      <c r="M74" s="492"/>
      <c r="N74" s="461"/>
      <c r="O74" s="462"/>
      <c r="P74" s="463"/>
      <c r="Q74" s="468"/>
      <c r="R74" s="462"/>
      <c r="S74" s="463"/>
      <c r="T74" s="478"/>
      <c r="U74" s="405"/>
      <c r="V74" s="406"/>
      <c r="W74" s="37"/>
    </row>
    <row r="75" spans="1:23" ht="23.25" customHeight="1">
      <c r="A75" s="393"/>
      <c r="B75" s="473" t="s">
        <v>76</v>
      </c>
      <c r="C75" s="474"/>
      <c r="D75" s="452"/>
      <c r="E75" s="452"/>
      <c r="F75" s="453"/>
      <c r="G75" s="743">
        <v>6</v>
      </c>
      <c r="H75" s="744">
        <f>G75*30</f>
        <v>180</v>
      </c>
      <c r="I75" s="399"/>
      <c r="J75" s="456"/>
      <c r="K75" s="457"/>
      <c r="L75" s="457"/>
      <c r="M75" s="458"/>
      <c r="N75" s="483"/>
      <c r="O75" s="402"/>
      <c r="P75" s="403"/>
      <c r="Q75" s="401"/>
      <c r="R75" s="462"/>
      <c r="S75" s="463"/>
      <c r="T75" s="478"/>
      <c r="U75" s="405"/>
      <c r="V75" s="406"/>
      <c r="W75" s="37"/>
    </row>
    <row r="76" spans="1:23" ht="21.75" customHeight="1">
      <c r="A76" s="504" t="s">
        <v>331</v>
      </c>
      <c r="B76" s="473" t="s">
        <v>77</v>
      </c>
      <c r="C76" s="505"/>
      <c r="D76" s="506">
        <v>7</v>
      </c>
      <c r="E76" s="507"/>
      <c r="F76" s="508"/>
      <c r="G76" s="748">
        <v>2.5</v>
      </c>
      <c r="H76" s="746">
        <f>G76*30</f>
        <v>75</v>
      </c>
      <c r="I76" s="510">
        <v>14</v>
      </c>
      <c r="J76" s="511" t="s">
        <v>346</v>
      </c>
      <c r="K76" s="512" t="s">
        <v>138</v>
      </c>
      <c r="L76" s="399"/>
      <c r="M76" s="749">
        <f>H76-I76</f>
        <v>61</v>
      </c>
      <c r="N76" s="514" t="s">
        <v>338</v>
      </c>
      <c r="O76" s="515"/>
      <c r="P76" s="516"/>
      <c r="Q76" s="413"/>
      <c r="R76" s="517"/>
      <c r="S76" s="518"/>
      <c r="T76" s="478"/>
      <c r="U76" s="405"/>
      <c r="V76" s="406"/>
      <c r="W76" s="37"/>
    </row>
    <row r="77" spans="1:23" ht="23.25" customHeight="1">
      <c r="A77" s="504" t="s">
        <v>332</v>
      </c>
      <c r="B77" s="473" t="s">
        <v>77</v>
      </c>
      <c r="C77" s="505">
        <v>9</v>
      </c>
      <c r="D77" s="507"/>
      <c r="E77" s="507"/>
      <c r="F77" s="508"/>
      <c r="G77" s="748">
        <v>2.5</v>
      </c>
      <c r="H77" s="746">
        <f>G77*30</f>
        <v>75</v>
      </c>
      <c r="I77" s="510">
        <v>14</v>
      </c>
      <c r="J77" s="511" t="s">
        <v>346</v>
      </c>
      <c r="K77" s="512" t="s">
        <v>138</v>
      </c>
      <c r="L77" s="512"/>
      <c r="M77" s="749">
        <f>H77-I77</f>
        <v>61</v>
      </c>
      <c r="N77" s="514"/>
      <c r="O77" s="515"/>
      <c r="P77" s="516" t="s">
        <v>338</v>
      </c>
      <c r="Q77" s="413"/>
      <c r="R77" s="517"/>
      <c r="S77" s="518"/>
      <c r="T77" s="478"/>
      <c r="U77" s="405"/>
      <c r="V77" s="406"/>
      <c r="W77" s="37"/>
    </row>
    <row r="78" spans="1:23" ht="23.25" customHeight="1">
      <c r="A78" s="504" t="s">
        <v>333</v>
      </c>
      <c r="B78" s="502" t="s">
        <v>334</v>
      </c>
      <c r="C78" s="505"/>
      <c r="D78" s="507"/>
      <c r="E78" s="507"/>
      <c r="F78" s="508"/>
      <c r="G78" s="519">
        <f>G79+G80</f>
        <v>5</v>
      </c>
      <c r="H78" s="455">
        <f>H79+H80</f>
        <v>150</v>
      </c>
      <c r="I78" s="510"/>
      <c r="J78" s="511"/>
      <c r="K78" s="512"/>
      <c r="L78" s="512"/>
      <c r="M78" s="513"/>
      <c r="N78" s="514"/>
      <c r="O78" s="515"/>
      <c r="P78" s="516"/>
      <c r="Q78" s="413"/>
      <c r="R78" s="517"/>
      <c r="S78" s="518"/>
      <c r="T78" s="478"/>
      <c r="U78" s="405"/>
      <c r="V78" s="406"/>
      <c r="W78" s="37"/>
    </row>
    <row r="79" spans="1:23" ht="23.25" customHeight="1">
      <c r="A79" s="504"/>
      <c r="B79" s="502" t="s">
        <v>76</v>
      </c>
      <c r="C79" s="505"/>
      <c r="D79" s="507"/>
      <c r="E79" s="507"/>
      <c r="F79" s="508"/>
      <c r="G79" s="519">
        <v>2.5</v>
      </c>
      <c r="H79" s="455">
        <f>G79*30</f>
        <v>75</v>
      </c>
      <c r="I79" s="510"/>
      <c r="J79" s="511"/>
      <c r="K79" s="512"/>
      <c r="L79" s="512"/>
      <c r="M79" s="513"/>
      <c r="N79" s="514"/>
      <c r="O79" s="515"/>
      <c r="P79" s="516"/>
      <c r="Q79" s="413"/>
      <c r="R79" s="517"/>
      <c r="S79" s="518"/>
      <c r="T79" s="478"/>
      <c r="U79" s="405"/>
      <c r="V79" s="406"/>
      <c r="W79" s="37"/>
    </row>
    <row r="80" spans="1:23" ht="25.5" customHeight="1" thickBot="1">
      <c r="A80" s="504" t="s">
        <v>335</v>
      </c>
      <c r="B80" s="502" t="s">
        <v>77</v>
      </c>
      <c r="C80" s="925">
        <v>7</v>
      </c>
      <c r="D80" s="506"/>
      <c r="E80" s="507"/>
      <c r="F80" s="508"/>
      <c r="G80" s="509">
        <v>2.5</v>
      </c>
      <c r="H80" s="471">
        <f>G80*30</f>
        <v>75</v>
      </c>
      <c r="I80" s="510">
        <v>4</v>
      </c>
      <c r="J80" s="511" t="s">
        <v>343</v>
      </c>
      <c r="K80" s="512"/>
      <c r="L80" s="512"/>
      <c r="M80" s="513">
        <f>H80-I80</f>
        <v>71</v>
      </c>
      <c r="N80" s="520" t="s">
        <v>343</v>
      </c>
      <c r="O80" s="414"/>
      <c r="P80" s="415"/>
      <c r="Q80" s="413"/>
      <c r="R80" s="517"/>
      <c r="S80" s="518"/>
      <c r="T80" s="478"/>
      <c r="U80" s="405"/>
      <c r="V80" s="406"/>
      <c r="W80" s="37"/>
    </row>
    <row r="81" spans="1:23" ht="23.25" customHeight="1" thickBot="1">
      <c r="A81" s="1119" t="s">
        <v>139</v>
      </c>
      <c r="B81" s="1120"/>
      <c r="C81" s="1120"/>
      <c r="D81" s="1120"/>
      <c r="E81" s="1120"/>
      <c r="F81" s="1121"/>
      <c r="G81" s="750">
        <f>G82+G83</f>
        <v>117</v>
      </c>
      <c r="H81" s="753">
        <f>H82+H83</f>
        <v>3510</v>
      </c>
      <c r="I81" s="756"/>
      <c r="J81" s="757"/>
      <c r="K81" s="757"/>
      <c r="L81" s="757"/>
      <c r="M81" s="758"/>
      <c r="N81" s="522"/>
      <c r="O81" s="523"/>
      <c r="P81" s="524"/>
      <c r="Q81" s="525"/>
      <c r="R81" s="523"/>
      <c r="S81" s="524"/>
      <c r="T81" s="526"/>
      <c r="U81" s="527"/>
      <c r="V81" s="528"/>
      <c r="W81" s="37"/>
    </row>
    <row r="82" spans="1:23" ht="21.75" customHeight="1" thickBot="1">
      <c r="A82" s="1119" t="s">
        <v>215</v>
      </c>
      <c r="B82" s="1120"/>
      <c r="C82" s="1120"/>
      <c r="D82" s="1120"/>
      <c r="E82" s="1120"/>
      <c r="F82" s="1121"/>
      <c r="G82" s="750">
        <f>G25+G28+G32+G36+G39+G41+G43+G46+G50+G53+G56+G59+G60+G63+G66+G71+G73+G75+G79</f>
        <v>54</v>
      </c>
      <c r="H82" s="753">
        <f>H25+H28+H32+H36+H39+H41+H43+H46+H50+H53+H56+H59+H60+H63+H66+H71+H73+H75+H79</f>
        <v>1620</v>
      </c>
      <c r="I82" s="759"/>
      <c r="J82" s="760"/>
      <c r="K82" s="757"/>
      <c r="L82" s="757"/>
      <c r="M82" s="758"/>
      <c r="N82" s="522"/>
      <c r="O82" s="523"/>
      <c r="P82" s="524"/>
      <c r="Q82" s="525"/>
      <c r="R82" s="523"/>
      <c r="S82" s="524"/>
      <c r="T82" s="529"/>
      <c r="U82" s="530"/>
      <c r="V82" s="531"/>
      <c r="W82" s="37"/>
    </row>
    <row r="83" spans="1:23" ht="24.75" customHeight="1" thickBot="1">
      <c r="A83" s="1128" t="s">
        <v>216</v>
      </c>
      <c r="B83" s="1129"/>
      <c r="C83" s="1129"/>
      <c r="D83" s="1129"/>
      <c r="E83" s="1129"/>
      <c r="F83" s="1130"/>
      <c r="G83" s="750">
        <f>G26+G29+G30+G33+G37+G40+G44+G47+G48+G51+G54+G57+G61+G64+G67+G68+G69+G72+G76+G77+G80</f>
        <v>63</v>
      </c>
      <c r="H83" s="752">
        <f>H26+H29+H30+H33+H37+H40+H44+H47+H48+H51+H54+H57+H61+H64+H67+H68+H69+H72+H76+H77+H80</f>
        <v>1890</v>
      </c>
      <c r="I83" s="751">
        <f>I26+I29+I30+I33+I37+I40+I44+I47+I48+I51+I54+I57+I61+I64+I67+I68+I69+I72+I76+I77+I80</f>
        <v>176</v>
      </c>
      <c r="J83" s="761" t="s">
        <v>347</v>
      </c>
      <c r="K83" s="755" t="s">
        <v>348</v>
      </c>
      <c r="L83" s="755" t="s">
        <v>349</v>
      </c>
      <c r="M83" s="762">
        <f>-M26+M29+M30+M33+M37+M40+M44+M47+M48+M51+M54+M57+M61+M64+M67+M68+M69+M72+M76+M77+M80</f>
        <v>1546</v>
      </c>
      <c r="N83" s="773" t="s">
        <v>339</v>
      </c>
      <c r="O83" s="755"/>
      <c r="P83" s="778" t="s">
        <v>195</v>
      </c>
      <c r="Q83" s="773" t="s">
        <v>351</v>
      </c>
      <c r="R83" s="755"/>
      <c r="S83" s="778" t="s">
        <v>352</v>
      </c>
      <c r="T83" s="789" t="s">
        <v>346</v>
      </c>
      <c r="U83" s="790" t="s">
        <v>343</v>
      </c>
      <c r="V83" s="791"/>
      <c r="W83" s="37"/>
    </row>
    <row r="84" spans="1:23" ht="21.75" customHeight="1" thickBot="1">
      <c r="A84" s="1119" t="s">
        <v>140</v>
      </c>
      <c r="B84" s="1120"/>
      <c r="C84" s="1120"/>
      <c r="D84" s="1120"/>
      <c r="E84" s="1120"/>
      <c r="F84" s="1121"/>
      <c r="G84" s="750">
        <f>G85+G86</f>
        <v>138.5</v>
      </c>
      <c r="H84" s="753">
        <f>H85+H86</f>
        <v>4155</v>
      </c>
      <c r="I84" s="752"/>
      <c r="J84" s="755"/>
      <c r="K84" s="755"/>
      <c r="L84" s="755"/>
      <c r="M84" s="762"/>
      <c r="N84" s="45"/>
      <c r="O84" s="46"/>
      <c r="P84" s="532"/>
      <c r="Q84" s="45"/>
      <c r="R84" s="46"/>
      <c r="S84" s="532"/>
      <c r="T84" s="533"/>
      <c r="U84" s="534"/>
      <c r="V84" s="531"/>
      <c r="W84" s="37"/>
    </row>
    <row r="85" spans="1:23" ht="21.75" customHeight="1" thickBot="1">
      <c r="A85" s="1119" t="s">
        <v>215</v>
      </c>
      <c r="B85" s="1120"/>
      <c r="C85" s="1120"/>
      <c r="D85" s="1120"/>
      <c r="E85" s="1120"/>
      <c r="F85" s="1121"/>
      <c r="G85" s="750">
        <f>G21+G82</f>
        <v>72.5</v>
      </c>
      <c r="H85" s="753">
        <f>H21+H82</f>
        <v>2175</v>
      </c>
      <c r="I85" s="752"/>
      <c r="J85" s="755"/>
      <c r="K85" s="755"/>
      <c r="L85" s="755"/>
      <c r="M85" s="762"/>
      <c r="N85" s="45"/>
      <c r="O85" s="46"/>
      <c r="P85" s="532"/>
      <c r="Q85" s="45"/>
      <c r="R85" s="46"/>
      <c r="S85" s="532"/>
      <c r="T85" s="533"/>
      <c r="U85" s="534"/>
      <c r="V85" s="531"/>
      <c r="W85" s="37"/>
    </row>
    <row r="86" spans="1:23" ht="21.75" customHeight="1" thickBot="1">
      <c r="A86" s="1128" t="s">
        <v>216</v>
      </c>
      <c r="B86" s="1129"/>
      <c r="C86" s="1129"/>
      <c r="D86" s="1129"/>
      <c r="E86" s="1129"/>
      <c r="F86" s="1130"/>
      <c r="G86" s="750">
        <f>G22+G83</f>
        <v>66</v>
      </c>
      <c r="H86" s="753">
        <f>H22+H83</f>
        <v>1980</v>
      </c>
      <c r="I86" s="751">
        <f>I22+I83</f>
        <v>184</v>
      </c>
      <c r="J86" s="754" t="s">
        <v>358</v>
      </c>
      <c r="K86" s="755" t="s">
        <v>348</v>
      </c>
      <c r="L86" s="755" t="s">
        <v>359</v>
      </c>
      <c r="M86" s="762">
        <f>M22+M83</f>
        <v>1628</v>
      </c>
      <c r="N86" s="773" t="s">
        <v>350</v>
      </c>
      <c r="O86" s="755"/>
      <c r="P86" s="778" t="s">
        <v>195</v>
      </c>
      <c r="Q86" s="773" t="s">
        <v>351</v>
      </c>
      <c r="R86" s="755"/>
      <c r="S86" s="778" t="s">
        <v>352</v>
      </c>
      <c r="T86" s="789" t="s">
        <v>346</v>
      </c>
      <c r="U86" s="790" t="s">
        <v>346</v>
      </c>
      <c r="V86" s="792"/>
      <c r="W86" s="37"/>
    </row>
    <row r="87" spans="1:23" ht="23.25" customHeight="1" thickBot="1">
      <c r="A87" s="1131" t="s">
        <v>141</v>
      </c>
      <c r="B87" s="1132"/>
      <c r="C87" s="1132"/>
      <c r="D87" s="1132"/>
      <c r="E87" s="1132"/>
      <c r="F87" s="1132"/>
      <c r="G87" s="1132"/>
      <c r="H87" s="1132"/>
      <c r="I87" s="1132"/>
      <c r="J87" s="1132"/>
      <c r="K87" s="1132"/>
      <c r="L87" s="1132"/>
      <c r="M87" s="1132"/>
      <c r="N87" s="1132"/>
      <c r="O87" s="1132"/>
      <c r="P87" s="1132"/>
      <c r="Q87" s="1132"/>
      <c r="R87" s="1132"/>
      <c r="S87" s="1132"/>
      <c r="T87" s="1132"/>
      <c r="U87" s="1132"/>
      <c r="V87" s="1133"/>
      <c r="W87" s="37"/>
    </row>
    <row r="88" spans="1:23" ht="23.25" customHeight="1" thickBot="1">
      <c r="A88" s="1116" t="s">
        <v>142</v>
      </c>
      <c r="B88" s="1117"/>
      <c r="C88" s="1117"/>
      <c r="D88" s="1117"/>
      <c r="E88" s="1117"/>
      <c r="F88" s="1117"/>
      <c r="G88" s="1117"/>
      <c r="H88" s="1117"/>
      <c r="I88" s="1117"/>
      <c r="J88" s="1117"/>
      <c r="K88" s="1117"/>
      <c r="L88" s="1117"/>
      <c r="M88" s="1117"/>
      <c r="N88" s="1117"/>
      <c r="O88" s="1117"/>
      <c r="P88" s="1117"/>
      <c r="Q88" s="1117"/>
      <c r="R88" s="1117"/>
      <c r="S88" s="1117"/>
      <c r="T88" s="1117"/>
      <c r="U88" s="1117"/>
      <c r="V88" s="1118"/>
      <c r="W88" s="37"/>
    </row>
    <row r="89" spans="1:23" ht="26.25" customHeight="1" thickBot="1">
      <c r="A89" s="1131" t="s">
        <v>218</v>
      </c>
      <c r="B89" s="1144"/>
      <c r="C89" s="1144"/>
      <c r="D89" s="1144"/>
      <c r="E89" s="1144"/>
      <c r="F89" s="1144"/>
      <c r="G89" s="1144"/>
      <c r="H89" s="1144"/>
      <c r="I89" s="1144"/>
      <c r="J89" s="1144"/>
      <c r="K89" s="1144"/>
      <c r="L89" s="1144"/>
      <c r="M89" s="1144"/>
      <c r="N89" s="1144"/>
      <c r="O89" s="1144"/>
      <c r="P89" s="1144"/>
      <c r="Q89" s="1144"/>
      <c r="R89" s="1144"/>
      <c r="S89" s="1144"/>
      <c r="T89" s="1144"/>
      <c r="U89" s="1144"/>
      <c r="V89" s="1145"/>
      <c r="W89" s="37"/>
    </row>
    <row r="90" spans="1:24" ht="34.5" customHeight="1">
      <c r="A90" s="536" t="s">
        <v>143</v>
      </c>
      <c r="B90" s="537" t="s">
        <v>217</v>
      </c>
      <c r="C90" s="538"/>
      <c r="D90" s="381">
        <v>12</v>
      </c>
      <c r="E90" s="381"/>
      <c r="F90" s="539"/>
      <c r="G90" s="779">
        <v>3</v>
      </c>
      <c r="H90" s="780">
        <f>G90*30</f>
        <v>90</v>
      </c>
      <c r="I90" s="540">
        <v>4</v>
      </c>
      <c r="J90" s="541" t="s">
        <v>353</v>
      </c>
      <c r="K90" s="541" t="s">
        <v>353</v>
      </c>
      <c r="L90" s="541"/>
      <c r="M90" s="781">
        <f>H90-I90</f>
        <v>86</v>
      </c>
      <c r="N90" s="542"/>
      <c r="O90" s="364"/>
      <c r="P90" s="543"/>
      <c r="Q90" s="360"/>
      <c r="R90" s="364"/>
      <c r="S90" s="543" t="s">
        <v>343</v>
      </c>
      <c r="T90" s="544"/>
      <c r="U90" s="545"/>
      <c r="V90" s="546"/>
      <c r="W90" s="37"/>
      <c r="X90" s="186"/>
    </row>
    <row r="91" spans="1:24" ht="54.75" customHeight="1">
      <c r="A91" s="536" t="s">
        <v>230</v>
      </c>
      <c r="B91" s="473" t="s">
        <v>149</v>
      </c>
      <c r="C91" s="412"/>
      <c r="D91" s="396"/>
      <c r="E91" s="396"/>
      <c r="F91" s="547"/>
      <c r="G91" s="475">
        <f>G92+G93</f>
        <v>9</v>
      </c>
      <c r="H91" s="548">
        <f>H92+H93</f>
        <v>270</v>
      </c>
      <c r="I91" s="488"/>
      <c r="J91" s="488"/>
      <c r="K91" s="488"/>
      <c r="L91" s="488"/>
      <c r="M91" s="490"/>
      <c r="N91" s="485"/>
      <c r="O91" s="499"/>
      <c r="P91" s="486"/>
      <c r="Q91" s="393"/>
      <c r="R91" s="499"/>
      <c r="S91" s="486"/>
      <c r="T91" s="549"/>
      <c r="U91" s="550"/>
      <c r="V91" s="551"/>
      <c r="W91" s="37"/>
      <c r="X91" s="186"/>
    </row>
    <row r="92" spans="1:24" ht="21" customHeight="1">
      <c r="A92" s="536"/>
      <c r="B92" s="473" t="s">
        <v>76</v>
      </c>
      <c r="C92" s="412"/>
      <c r="D92" s="396"/>
      <c r="E92" s="396"/>
      <c r="F92" s="547"/>
      <c r="G92" s="475">
        <v>6</v>
      </c>
      <c r="H92" s="412">
        <f>G92*30</f>
        <v>180</v>
      </c>
      <c r="I92" s="399"/>
      <c r="J92" s="552"/>
      <c r="K92" s="400"/>
      <c r="L92" s="400"/>
      <c r="M92" s="492"/>
      <c r="N92" s="485"/>
      <c r="O92" s="499"/>
      <c r="P92" s="486"/>
      <c r="Q92" s="393"/>
      <c r="R92" s="499"/>
      <c r="S92" s="486"/>
      <c r="T92" s="549"/>
      <c r="U92" s="550"/>
      <c r="V92" s="551"/>
      <c r="W92" s="37"/>
      <c r="X92" s="186"/>
    </row>
    <row r="93" spans="1:24" ht="24.75" customHeight="1">
      <c r="A93" s="536" t="s">
        <v>231</v>
      </c>
      <c r="B93" s="473" t="s">
        <v>77</v>
      </c>
      <c r="C93" s="412">
        <v>12</v>
      </c>
      <c r="D93" s="396"/>
      <c r="E93" s="396"/>
      <c r="F93" s="547"/>
      <c r="G93" s="484">
        <v>3</v>
      </c>
      <c r="H93" s="425">
        <f>G93*30</f>
        <v>90</v>
      </c>
      <c r="I93" s="399">
        <v>12</v>
      </c>
      <c r="J93" s="553" t="s">
        <v>346</v>
      </c>
      <c r="K93" s="497" t="s">
        <v>145</v>
      </c>
      <c r="L93" s="497"/>
      <c r="M93" s="492">
        <f>H93-I93</f>
        <v>78</v>
      </c>
      <c r="N93" s="485"/>
      <c r="O93" s="499"/>
      <c r="P93" s="486"/>
      <c r="Q93" s="393"/>
      <c r="R93" s="499"/>
      <c r="S93" s="486" t="s">
        <v>104</v>
      </c>
      <c r="T93" s="549"/>
      <c r="U93" s="550"/>
      <c r="V93" s="551"/>
      <c r="W93" s="37"/>
      <c r="X93" s="186"/>
    </row>
    <row r="94" spans="1:24" ht="103.5" customHeight="1">
      <c r="A94" s="536" t="s">
        <v>232</v>
      </c>
      <c r="B94" s="554" t="s">
        <v>255</v>
      </c>
      <c r="C94" s="412"/>
      <c r="D94" s="396"/>
      <c r="E94" s="396"/>
      <c r="F94" s="547"/>
      <c r="G94" s="475">
        <f>G95+G96</f>
        <v>7</v>
      </c>
      <c r="H94" s="412">
        <f>H95+H96</f>
        <v>210</v>
      </c>
      <c r="I94" s="399"/>
      <c r="J94" s="553"/>
      <c r="K94" s="553"/>
      <c r="L94" s="497"/>
      <c r="M94" s="492"/>
      <c r="N94" s="485"/>
      <c r="O94" s="499"/>
      <c r="P94" s="486"/>
      <c r="Q94" s="393"/>
      <c r="R94" s="499"/>
      <c r="S94" s="486"/>
      <c r="T94" s="555"/>
      <c r="U94" s="550"/>
      <c r="V94" s="551"/>
      <c r="W94" s="37"/>
      <c r="X94" s="186"/>
    </row>
    <row r="95" spans="1:24" ht="27.75" customHeight="1">
      <c r="A95" s="536"/>
      <c r="B95" s="473" t="s">
        <v>76</v>
      </c>
      <c r="C95" s="412"/>
      <c r="D95" s="396"/>
      <c r="E95" s="396"/>
      <c r="F95" s="547"/>
      <c r="G95" s="475">
        <v>6</v>
      </c>
      <c r="H95" s="412">
        <f>G95*30</f>
        <v>180</v>
      </c>
      <c r="I95" s="399"/>
      <c r="J95" s="553"/>
      <c r="K95" s="553"/>
      <c r="L95" s="497"/>
      <c r="M95" s="492"/>
      <c r="N95" s="485"/>
      <c r="O95" s="499"/>
      <c r="P95" s="486"/>
      <c r="Q95" s="393"/>
      <c r="R95" s="499"/>
      <c r="S95" s="486"/>
      <c r="T95" s="555"/>
      <c r="U95" s="550"/>
      <c r="V95" s="551"/>
      <c r="W95" s="37"/>
      <c r="X95" s="186"/>
    </row>
    <row r="96" spans="1:24" ht="27" customHeight="1">
      <c r="A96" s="536" t="s">
        <v>244</v>
      </c>
      <c r="B96" s="473" t="s">
        <v>77</v>
      </c>
      <c r="C96" s="412"/>
      <c r="D96" s="396">
        <v>13</v>
      </c>
      <c r="E96" s="396"/>
      <c r="F96" s="547"/>
      <c r="G96" s="484">
        <v>1</v>
      </c>
      <c r="H96" s="425">
        <f>G96*30</f>
        <v>30</v>
      </c>
      <c r="I96" s="399">
        <v>8</v>
      </c>
      <c r="J96" s="553" t="s">
        <v>343</v>
      </c>
      <c r="K96" s="553" t="s">
        <v>145</v>
      </c>
      <c r="L96" s="497"/>
      <c r="M96" s="492">
        <f>H96-I96</f>
        <v>22</v>
      </c>
      <c r="N96" s="485"/>
      <c r="O96" s="499"/>
      <c r="P96" s="486"/>
      <c r="Q96" s="393"/>
      <c r="R96" s="499"/>
      <c r="S96" s="486"/>
      <c r="T96" s="549" t="s">
        <v>95</v>
      </c>
      <c r="U96" s="550"/>
      <c r="V96" s="551"/>
      <c r="W96" s="37"/>
      <c r="X96" s="186"/>
    </row>
    <row r="97" spans="1:24" ht="39" customHeight="1">
      <c r="A97" s="536" t="s">
        <v>233</v>
      </c>
      <c r="B97" s="473" t="s">
        <v>152</v>
      </c>
      <c r="C97" s="412"/>
      <c r="D97" s="396"/>
      <c r="E97" s="396"/>
      <c r="F97" s="547"/>
      <c r="G97" s="475">
        <f>G98+G99</f>
        <v>4.5</v>
      </c>
      <c r="H97" s="412">
        <f>H98+H99</f>
        <v>135</v>
      </c>
      <c r="I97" s="399"/>
      <c r="J97" s="552"/>
      <c r="K97" s="400"/>
      <c r="L97" s="400"/>
      <c r="M97" s="492"/>
      <c r="N97" s="485"/>
      <c r="O97" s="499"/>
      <c r="P97" s="486"/>
      <c r="Q97" s="393"/>
      <c r="R97" s="499"/>
      <c r="S97" s="486"/>
      <c r="T97" s="549"/>
      <c r="U97" s="550"/>
      <c r="V97" s="551"/>
      <c r="W97" s="37"/>
      <c r="X97" s="186"/>
    </row>
    <row r="98" spans="1:24" ht="23.25" customHeight="1">
      <c r="A98" s="536"/>
      <c r="B98" s="473" t="s">
        <v>76</v>
      </c>
      <c r="C98" s="412"/>
      <c r="D98" s="396"/>
      <c r="E98" s="396"/>
      <c r="F98" s="547"/>
      <c r="G98" s="475">
        <v>3</v>
      </c>
      <c r="H98" s="412">
        <f>G98*30</f>
        <v>90</v>
      </c>
      <c r="I98" s="399"/>
      <c r="J98" s="552"/>
      <c r="K98" s="400"/>
      <c r="L98" s="400"/>
      <c r="M98" s="492"/>
      <c r="N98" s="485"/>
      <c r="O98" s="499"/>
      <c r="P98" s="486"/>
      <c r="Q98" s="393"/>
      <c r="R98" s="499"/>
      <c r="S98" s="486"/>
      <c r="T98" s="549"/>
      <c r="U98" s="550"/>
      <c r="V98" s="551"/>
      <c r="W98" s="37"/>
      <c r="X98" s="186"/>
    </row>
    <row r="99" spans="1:24" ht="26.25" customHeight="1">
      <c r="A99" s="536" t="s">
        <v>234</v>
      </c>
      <c r="B99" s="473" t="s">
        <v>77</v>
      </c>
      <c r="C99" s="412"/>
      <c r="D99" s="396">
        <v>12</v>
      </c>
      <c r="E99" s="396"/>
      <c r="F99" s="547"/>
      <c r="G99" s="484">
        <v>1.5</v>
      </c>
      <c r="H99" s="425">
        <f>G99*30</f>
        <v>45</v>
      </c>
      <c r="I99" s="399">
        <v>8</v>
      </c>
      <c r="J99" s="497" t="s">
        <v>343</v>
      </c>
      <c r="K99" s="497"/>
      <c r="L99" s="497" t="s">
        <v>145</v>
      </c>
      <c r="M99" s="492">
        <f>H99-I99</f>
        <v>37</v>
      </c>
      <c r="N99" s="485"/>
      <c r="O99" s="499"/>
      <c r="P99" s="486"/>
      <c r="Q99" s="393"/>
      <c r="R99" s="499"/>
      <c r="S99" s="486" t="s">
        <v>95</v>
      </c>
      <c r="T99" s="549"/>
      <c r="U99" s="550"/>
      <c r="V99" s="551"/>
      <c r="W99" s="37"/>
      <c r="X99" s="186"/>
    </row>
    <row r="100" spans="1:24" ht="65.25" customHeight="1">
      <c r="A100" s="536" t="s">
        <v>235</v>
      </c>
      <c r="B100" s="556" t="s">
        <v>153</v>
      </c>
      <c r="C100" s="412"/>
      <c r="D100" s="396"/>
      <c r="E100" s="396"/>
      <c r="F100" s="487"/>
      <c r="G100" s="519">
        <f>G101+G102</f>
        <v>3</v>
      </c>
      <c r="H100" s="412">
        <f>H101+H102</f>
        <v>90</v>
      </c>
      <c r="I100" s="399"/>
      <c r="J100" s="497"/>
      <c r="K100" s="497"/>
      <c r="L100" s="497"/>
      <c r="M100" s="492"/>
      <c r="N100" s="514"/>
      <c r="O100" s="515"/>
      <c r="P100" s="516"/>
      <c r="Q100" s="393"/>
      <c r="R100" s="499"/>
      <c r="S100" s="557"/>
      <c r="T100" s="558"/>
      <c r="U100" s="550"/>
      <c r="V100" s="559"/>
      <c r="W100" s="37"/>
      <c r="X100" s="186"/>
    </row>
    <row r="101" spans="1:24" ht="24" customHeight="1">
      <c r="A101" s="536"/>
      <c r="B101" s="473" t="s">
        <v>76</v>
      </c>
      <c r="C101" s="412"/>
      <c r="D101" s="396"/>
      <c r="E101" s="396"/>
      <c r="F101" s="487"/>
      <c r="G101" s="519">
        <v>2</v>
      </c>
      <c r="H101" s="412">
        <f>G101*30</f>
        <v>60</v>
      </c>
      <c r="I101" s="399">
        <f>J101+K101+L101</f>
        <v>0</v>
      </c>
      <c r="J101" s="497"/>
      <c r="K101" s="497"/>
      <c r="L101" s="497"/>
      <c r="M101" s="492"/>
      <c r="N101" s="514"/>
      <c r="O101" s="515"/>
      <c r="P101" s="516"/>
      <c r="Q101" s="393"/>
      <c r="R101" s="499"/>
      <c r="S101" s="557"/>
      <c r="T101" s="558"/>
      <c r="U101" s="550"/>
      <c r="V101" s="559"/>
      <c r="W101" s="37"/>
      <c r="X101" s="186"/>
    </row>
    <row r="102" spans="1:24" ht="26.25" customHeight="1">
      <c r="A102" s="560" t="s">
        <v>236</v>
      </c>
      <c r="B102" s="561" t="s">
        <v>77</v>
      </c>
      <c r="C102" s="562"/>
      <c r="D102" s="410">
        <v>14</v>
      </c>
      <c r="E102" s="410"/>
      <c r="F102" s="563"/>
      <c r="G102" s="509">
        <v>1</v>
      </c>
      <c r="H102" s="564">
        <f>G102*30</f>
        <v>30</v>
      </c>
      <c r="I102" s="510">
        <v>4</v>
      </c>
      <c r="J102" s="565" t="s">
        <v>343</v>
      </c>
      <c r="K102" s="566"/>
      <c r="L102" s="565"/>
      <c r="M102" s="567">
        <f>H102-I102</f>
        <v>26</v>
      </c>
      <c r="N102" s="514"/>
      <c r="O102" s="515"/>
      <c r="P102" s="516"/>
      <c r="Q102" s="504"/>
      <c r="R102" s="515"/>
      <c r="S102" s="568"/>
      <c r="T102" s="569"/>
      <c r="U102" s="570" t="s">
        <v>343</v>
      </c>
      <c r="V102" s="571"/>
      <c r="W102" s="37"/>
      <c r="X102" s="186"/>
    </row>
    <row r="103" spans="1:24" ht="39" customHeight="1">
      <c r="A103" s="536" t="s">
        <v>237</v>
      </c>
      <c r="B103" s="473" t="s">
        <v>155</v>
      </c>
      <c r="C103" s="412"/>
      <c r="D103" s="396">
        <v>13</v>
      </c>
      <c r="E103" s="396"/>
      <c r="F103" s="487"/>
      <c r="G103" s="509">
        <v>3</v>
      </c>
      <c r="H103" s="425">
        <f>G103*30</f>
        <v>90</v>
      </c>
      <c r="I103" s="399">
        <v>8</v>
      </c>
      <c r="J103" s="553" t="s">
        <v>343</v>
      </c>
      <c r="K103" s="497" t="s">
        <v>145</v>
      </c>
      <c r="L103" s="553"/>
      <c r="M103" s="492">
        <f>H103-I103</f>
        <v>82</v>
      </c>
      <c r="N103" s="393"/>
      <c r="O103" s="515"/>
      <c r="P103" s="516"/>
      <c r="Q103" s="393"/>
      <c r="R103" s="499"/>
      <c r="S103" s="557"/>
      <c r="T103" s="549" t="s">
        <v>95</v>
      </c>
      <c r="U103" s="572"/>
      <c r="V103" s="559"/>
      <c r="W103" s="37"/>
      <c r="X103" s="186"/>
    </row>
    <row r="104" spans="1:24" ht="52.5" customHeight="1">
      <c r="A104" s="536" t="s">
        <v>238</v>
      </c>
      <c r="B104" s="416" t="s">
        <v>256</v>
      </c>
      <c r="C104" s="412"/>
      <c r="D104" s="396"/>
      <c r="E104" s="396"/>
      <c r="F104" s="487"/>
      <c r="G104" s="519">
        <f>G105+G106</f>
        <v>5</v>
      </c>
      <c r="H104" s="412">
        <f>H105+H106</f>
        <v>150</v>
      </c>
      <c r="I104" s="399"/>
      <c r="J104" s="497"/>
      <c r="K104" s="497"/>
      <c r="L104" s="497"/>
      <c r="M104" s="492"/>
      <c r="N104" s="503"/>
      <c r="O104" s="515"/>
      <c r="P104" s="516"/>
      <c r="Q104" s="393"/>
      <c r="R104" s="499"/>
      <c r="S104" s="557"/>
      <c r="T104" s="558"/>
      <c r="U104" s="550"/>
      <c r="V104" s="559"/>
      <c r="W104" s="37"/>
      <c r="X104" s="186"/>
    </row>
    <row r="105" spans="1:24" ht="23.25" customHeight="1">
      <c r="A105" s="536"/>
      <c r="B105" s="473" t="s">
        <v>76</v>
      </c>
      <c r="C105" s="412"/>
      <c r="D105" s="396"/>
      <c r="E105" s="396"/>
      <c r="F105" s="487"/>
      <c r="G105" s="519">
        <v>3.5</v>
      </c>
      <c r="H105" s="412">
        <f>G105*30</f>
        <v>105</v>
      </c>
      <c r="I105" s="399"/>
      <c r="J105" s="497"/>
      <c r="K105" s="497"/>
      <c r="L105" s="497"/>
      <c r="M105" s="492"/>
      <c r="N105" s="514"/>
      <c r="O105" s="514"/>
      <c r="P105" s="516"/>
      <c r="Q105" s="393"/>
      <c r="R105" s="499"/>
      <c r="S105" s="557"/>
      <c r="T105" s="558"/>
      <c r="U105" s="550"/>
      <c r="V105" s="559"/>
      <c r="W105" s="37"/>
      <c r="X105" s="186"/>
    </row>
    <row r="106" spans="1:24" ht="23.25" customHeight="1">
      <c r="A106" s="536" t="s">
        <v>239</v>
      </c>
      <c r="B106" s="561" t="s">
        <v>77</v>
      </c>
      <c r="C106" s="562">
        <v>14</v>
      </c>
      <c r="D106" s="410"/>
      <c r="E106" s="410"/>
      <c r="F106" s="563"/>
      <c r="G106" s="509">
        <v>1.5</v>
      </c>
      <c r="H106" s="564">
        <f aca="true" t="shared" si="4" ref="H106:H111">G106*30</f>
        <v>45</v>
      </c>
      <c r="I106" s="399">
        <v>8</v>
      </c>
      <c r="J106" s="553" t="s">
        <v>343</v>
      </c>
      <c r="K106" s="497" t="s">
        <v>144</v>
      </c>
      <c r="L106" s="566" t="s">
        <v>144</v>
      </c>
      <c r="M106" s="567">
        <f>H106-I106</f>
        <v>37</v>
      </c>
      <c r="N106" s="514"/>
      <c r="O106" s="515"/>
      <c r="P106" s="516"/>
      <c r="Q106" s="504"/>
      <c r="R106" s="515"/>
      <c r="S106" s="568"/>
      <c r="T106" s="763"/>
      <c r="U106" s="764" t="s">
        <v>95</v>
      </c>
      <c r="V106" s="573"/>
      <c r="W106" s="37"/>
      <c r="X106" s="186"/>
    </row>
    <row r="107" spans="1:24" ht="34.5" customHeight="1">
      <c r="A107" s="536" t="s">
        <v>240</v>
      </c>
      <c r="B107" s="574" t="s">
        <v>156</v>
      </c>
      <c r="C107" s="575"/>
      <c r="D107" s="576">
        <v>13</v>
      </c>
      <c r="E107" s="576"/>
      <c r="F107" s="577"/>
      <c r="G107" s="578">
        <v>3</v>
      </c>
      <c r="H107" s="579">
        <f t="shared" si="4"/>
        <v>90</v>
      </c>
      <c r="I107" s="580">
        <v>6</v>
      </c>
      <c r="J107" s="581" t="s">
        <v>343</v>
      </c>
      <c r="K107" s="581"/>
      <c r="L107" s="581" t="s">
        <v>144</v>
      </c>
      <c r="M107" s="582">
        <f>H107-I107</f>
        <v>84</v>
      </c>
      <c r="N107" s="583"/>
      <c r="O107" s="584"/>
      <c r="P107" s="585"/>
      <c r="Q107" s="586"/>
      <c r="R107" s="584"/>
      <c r="S107" s="587"/>
      <c r="T107" s="588" t="s">
        <v>105</v>
      </c>
      <c r="U107" s="589"/>
      <c r="V107" s="590"/>
      <c r="W107" s="37"/>
      <c r="X107" s="186"/>
    </row>
    <row r="108" spans="1:24" ht="23.25" customHeight="1">
      <c r="A108" s="536" t="s">
        <v>241</v>
      </c>
      <c r="B108" s="591" t="s">
        <v>157</v>
      </c>
      <c r="C108" s="592"/>
      <c r="D108" s="593"/>
      <c r="E108" s="593"/>
      <c r="F108" s="594"/>
      <c r="G108" s="595">
        <f>G109+G110+G111</f>
        <v>7</v>
      </c>
      <c r="H108" s="596">
        <f>H109+H110+H111</f>
        <v>210</v>
      </c>
      <c r="I108" s="597"/>
      <c r="J108" s="598"/>
      <c r="K108" s="598"/>
      <c r="L108" s="598"/>
      <c r="M108" s="599"/>
      <c r="N108" s="600"/>
      <c r="O108" s="601"/>
      <c r="P108" s="602"/>
      <c r="Q108" s="600"/>
      <c r="R108" s="601"/>
      <c r="S108" s="603"/>
      <c r="T108" s="604"/>
      <c r="U108" s="545"/>
      <c r="V108" s="605"/>
      <c r="W108" s="37"/>
      <c r="X108" s="186"/>
    </row>
    <row r="109" spans="1:24" ht="21.75" customHeight="1">
      <c r="A109" s="536"/>
      <c r="B109" s="473" t="s">
        <v>76</v>
      </c>
      <c r="C109" s="562"/>
      <c r="D109" s="410"/>
      <c r="E109" s="410"/>
      <c r="F109" s="606"/>
      <c r="G109" s="607">
        <v>3</v>
      </c>
      <c r="H109" s="395">
        <f t="shared" si="4"/>
        <v>90</v>
      </c>
      <c r="I109" s="510"/>
      <c r="J109" s="566"/>
      <c r="K109" s="566"/>
      <c r="L109" s="566"/>
      <c r="M109" s="567"/>
      <c r="N109" s="514"/>
      <c r="O109" s="515"/>
      <c r="P109" s="516"/>
      <c r="Q109" s="504"/>
      <c r="R109" s="515"/>
      <c r="S109" s="516"/>
      <c r="T109" s="549"/>
      <c r="U109" s="550"/>
      <c r="V109" s="551"/>
      <c r="W109" s="37"/>
      <c r="X109" s="186"/>
    </row>
    <row r="110" spans="1:24" ht="24.75" customHeight="1">
      <c r="A110" s="536" t="s">
        <v>242</v>
      </c>
      <c r="B110" s="473" t="s">
        <v>77</v>
      </c>
      <c r="C110" s="562">
        <v>10</v>
      </c>
      <c r="D110" s="410"/>
      <c r="E110" s="410"/>
      <c r="F110" s="606"/>
      <c r="G110" s="608">
        <v>3</v>
      </c>
      <c r="H110" s="609">
        <f t="shared" si="4"/>
        <v>90</v>
      </c>
      <c r="I110" s="765">
        <v>12</v>
      </c>
      <c r="J110" s="566" t="s">
        <v>346</v>
      </c>
      <c r="K110" s="766" t="s">
        <v>144</v>
      </c>
      <c r="L110" s="566" t="s">
        <v>144</v>
      </c>
      <c r="M110" s="567">
        <f>H110-I110</f>
        <v>78</v>
      </c>
      <c r="N110" s="514"/>
      <c r="O110" s="515"/>
      <c r="P110" s="516"/>
      <c r="Q110" s="504" t="s">
        <v>104</v>
      </c>
      <c r="R110" s="515"/>
      <c r="S110" s="516"/>
      <c r="T110" s="549"/>
      <c r="U110" s="550"/>
      <c r="V110" s="551"/>
      <c r="W110" s="37"/>
      <c r="X110" s="186"/>
    </row>
    <row r="111" spans="1:24" ht="39" customHeight="1" thickBot="1">
      <c r="A111" s="536" t="s">
        <v>243</v>
      </c>
      <c r="B111" s="610" t="s">
        <v>245</v>
      </c>
      <c r="C111" s="562"/>
      <c r="D111" s="410"/>
      <c r="E111" s="410"/>
      <c r="F111" s="606">
        <v>10</v>
      </c>
      <c r="G111" s="608">
        <v>1</v>
      </c>
      <c r="H111" s="611">
        <f t="shared" si="4"/>
        <v>30</v>
      </c>
      <c r="I111" s="510">
        <v>4</v>
      </c>
      <c r="J111" s="566"/>
      <c r="K111" s="566"/>
      <c r="L111" s="566" t="s">
        <v>343</v>
      </c>
      <c r="M111" s="567">
        <f>H111-I111</f>
        <v>26</v>
      </c>
      <c r="N111" s="514"/>
      <c r="O111" s="515"/>
      <c r="P111" s="516"/>
      <c r="Q111" s="504" t="s">
        <v>343</v>
      </c>
      <c r="R111" s="515"/>
      <c r="S111" s="516"/>
      <c r="T111" s="549"/>
      <c r="U111" s="550"/>
      <c r="V111" s="551"/>
      <c r="W111" s="37"/>
      <c r="X111" s="186"/>
    </row>
    <row r="112" spans="1:24" ht="23.25" customHeight="1" thickBot="1">
      <c r="A112" s="1119" t="s">
        <v>160</v>
      </c>
      <c r="B112" s="1120"/>
      <c r="C112" s="1120"/>
      <c r="D112" s="1120"/>
      <c r="E112" s="1120"/>
      <c r="F112" s="1121"/>
      <c r="G112" s="750">
        <f>G113+G114</f>
        <v>44.5</v>
      </c>
      <c r="H112" s="816">
        <f>H113+H114</f>
        <v>1335</v>
      </c>
      <c r="I112" s="521"/>
      <c r="J112" s="521"/>
      <c r="K112" s="521"/>
      <c r="L112" s="521"/>
      <c r="M112" s="612"/>
      <c r="N112" s="613"/>
      <c r="O112" s="614"/>
      <c r="P112" s="615"/>
      <c r="Q112" s="616"/>
      <c r="R112" s="614"/>
      <c r="S112" s="617"/>
      <c r="T112" s="618"/>
      <c r="U112" s="619"/>
      <c r="V112" s="620"/>
      <c r="W112" s="37"/>
      <c r="X112" s="186"/>
    </row>
    <row r="113" spans="1:24" ht="22.5" customHeight="1" thickBot="1">
      <c r="A113" s="1119" t="s">
        <v>215</v>
      </c>
      <c r="B113" s="1120"/>
      <c r="C113" s="1120"/>
      <c r="D113" s="1120"/>
      <c r="E113" s="1120"/>
      <c r="F113" s="1121"/>
      <c r="G113" s="750">
        <f>G92+G95+G98+G101+G105+G109</f>
        <v>23.5</v>
      </c>
      <c r="H113" s="753">
        <f>H92+H95+H98+H101+H105+H109</f>
        <v>705</v>
      </c>
      <c r="I113" s="521"/>
      <c r="J113" s="521"/>
      <c r="K113" s="521"/>
      <c r="L113" s="521"/>
      <c r="M113" s="612"/>
      <c r="N113" s="613"/>
      <c r="O113" s="614"/>
      <c r="P113" s="615"/>
      <c r="Q113" s="616"/>
      <c r="R113" s="614"/>
      <c r="S113" s="617"/>
      <c r="T113" s="618"/>
      <c r="U113" s="619"/>
      <c r="V113" s="620"/>
      <c r="W113" s="37"/>
      <c r="X113" s="186"/>
    </row>
    <row r="114" spans="1:24" ht="21.75" customHeight="1" thickBot="1">
      <c r="A114" s="1119" t="s">
        <v>216</v>
      </c>
      <c r="B114" s="1120"/>
      <c r="C114" s="1120"/>
      <c r="D114" s="1120"/>
      <c r="E114" s="1120"/>
      <c r="F114" s="1121"/>
      <c r="G114" s="750">
        <f>G90+G93+G96+G99+G102+G103+G106+G107+G110+G111</f>
        <v>21</v>
      </c>
      <c r="H114" s="753">
        <f>H90+H93+H96+H99+H102+H103+H106+H107+H110+H111</f>
        <v>630</v>
      </c>
      <c r="I114" s="751">
        <f>I90+I93+I96+I99+I102+I103+I106+I107+I110+I111</f>
        <v>74</v>
      </c>
      <c r="J114" s="755" t="s">
        <v>369</v>
      </c>
      <c r="K114" s="755" t="s">
        <v>370</v>
      </c>
      <c r="L114" s="755" t="s">
        <v>371</v>
      </c>
      <c r="M114" s="811">
        <f>M90+M93+M96+M99+M102+M103+M106+M107+M110+M111</f>
        <v>556</v>
      </c>
      <c r="N114" s="812"/>
      <c r="O114" s="813"/>
      <c r="P114" s="814"/>
      <c r="Q114" s="794" t="s">
        <v>345</v>
      </c>
      <c r="R114" s="795"/>
      <c r="S114" s="796" t="s">
        <v>354</v>
      </c>
      <c r="T114" s="797" t="s">
        <v>355</v>
      </c>
      <c r="U114" s="795" t="s">
        <v>104</v>
      </c>
      <c r="V114" s="815"/>
      <c r="W114" s="37"/>
      <c r="X114" s="186"/>
    </row>
    <row r="115" spans="1:24" ht="21.75" customHeight="1" thickBot="1">
      <c r="A115" s="1131" t="s">
        <v>246</v>
      </c>
      <c r="B115" s="1151"/>
      <c r="C115" s="1151"/>
      <c r="D115" s="1151"/>
      <c r="E115" s="1151"/>
      <c r="F115" s="1151"/>
      <c r="G115" s="1151"/>
      <c r="H115" s="1151"/>
      <c r="I115" s="1151"/>
      <c r="J115" s="1151"/>
      <c r="K115" s="1151"/>
      <c r="L115" s="1151"/>
      <c r="M115" s="1151"/>
      <c r="N115" s="1151"/>
      <c r="O115" s="1151"/>
      <c r="P115" s="1151"/>
      <c r="Q115" s="1151"/>
      <c r="R115" s="1151"/>
      <c r="S115" s="1151"/>
      <c r="T115" s="1151"/>
      <c r="U115" s="1151"/>
      <c r="V115" s="1152"/>
      <c r="W115" s="37"/>
      <c r="X115" s="186"/>
    </row>
    <row r="116" spans="1:23" ht="42" customHeight="1">
      <c r="A116" s="542" t="s">
        <v>147</v>
      </c>
      <c r="B116" s="621" t="s">
        <v>224</v>
      </c>
      <c r="C116" s="908" t="s">
        <v>400</v>
      </c>
      <c r="D116" s="622"/>
      <c r="E116" s="622"/>
      <c r="F116" s="623"/>
      <c r="G116" s="624">
        <v>4</v>
      </c>
      <c r="H116" s="625">
        <f>G116*30</f>
        <v>120</v>
      </c>
      <c r="I116" s="767" t="s">
        <v>356</v>
      </c>
      <c r="J116" s="767" t="s">
        <v>343</v>
      </c>
      <c r="K116" s="768" t="s">
        <v>144</v>
      </c>
      <c r="L116" s="767" t="s">
        <v>144</v>
      </c>
      <c r="M116" s="769">
        <f>H116-I116</f>
        <v>112</v>
      </c>
      <c r="N116" s="542"/>
      <c r="O116" s="622"/>
      <c r="P116" s="623"/>
      <c r="Q116" s="542"/>
      <c r="R116" s="622"/>
      <c r="S116" s="623"/>
      <c r="T116" s="542"/>
      <c r="U116" s="770" t="s">
        <v>95</v>
      </c>
      <c r="V116" s="623"/>
      <c r="W116" s="37"/>
    </row>
    <row r="117" spans="1:23" ht="51.75" customHeight="1">
      <c r="A117" s="393" t="s">
        <v>148</v>
      </c>
      <c r="B117" s="626" t="s">
        <v>146</v>
      </c>
      <c r="C117" s="393"/>
      <c r="D117" s="499"/>
      <c r="E117" s="499"/>
      <c r="F117" s="557"/>
      <c r="G117" s="398">
        <f>G118+G119</f>
        <v>6</v>
      </c>
      <c r="H117" s="548">
        <f>H118+H119</f>
        <v>180</v>
      </c>
      <c r="I117" s="627"/>
      <c r="J117" s="627"/>
      <c r="K117" s="627"/>
      <c r="L117" s="627"/>
      <c r="M117" s="628"/>
      <c r="N117" s="629"/>
      <c r="O117" s="630"/>
      <c r="P117" s="631"/>
      <c r="Q117" s="479"/>
      <c r="R117" s="627"/>
      <c r="S117" s="628"/>
      <c r="T117" s="479"/>
      <c r="U117" s="627"/>
      <c r="V117" s="632"/>
      <c r="W117" s="37"/>
    </row>
    <row r="118" spans="1:23" ht="21" customHeight="1">
      <c r="A118" s="393"/>
      <c r="B118" s="626" t="s">
        <v>76</v>
      </c>
      <c r="C118" s="393"/>
      <c r="D118" s="499"/>
      <c r="E118" s="499"/>
      <c r="F118" s="557"/>
      <c r="G118" s="633" t="s">
        <v>375</v>
      </c>
      <c r="H118" s="393">
        <f>G118*30</f>
        <v>45</v>
      </c>
      <c r="I118" s="627"/>
      <c r="J118" s="627"/>
      <c r="K118" s="627"/>
      <c r="L118" s="627"/>
      <c r="M118" s="628"/>
      <c r="N118" s="629"/>
      <c r="O118" s="630"/>
      <c r="P118" s="631"/>
      <c r="Q118" s="479"/>
      <c r="R118" s="627"/>
      <c r="S118" s="628"/>
      <c r="T118" s="479"/>
      <c r="U118" s="627"/>
      <c r="V118" s="632"/>
      <c r="W118" s="37"/>
    </row>
    <row r="119" spans="1:23" ht="21" customHeight="1">
      <c r="A119" s="393" t="s">
        <v>247</v>
      </c>
      <c r="B119" s="626" t="s">
        <v>77</v>
      </c>
      <c r="C119" s="393">
        <v>13</v>
      </c>
      <c r="D119" s="499"/>
      <c r="E119" s="499"/>
      <c r="F119" s="557"/>
      <c r="G119" s="634" t="s">
        <v>376</v>
      </c>
      <c r="H119" s="635">
        <f>G119*30</f>
        <v>135</v>
      </c>
      <c r="I119" s="497" t="s">
        <v>169</v>
      </c>
      <c r="J119" s="497" t="s">
        <v>346</v>
      </c>
      <c r="K119" s="497" t="s">
        <v>144</v>
      </c>
      <c r="L119" s="497" t="s">
        <v>144</v>
      </c>
      <c r="M119" s="636">
        <f>H119-I119</f>
        <v>123</v>
      </c>
      <c r="N119" s="393"/>
      <c r="O119" s="499"/>
      <c r="P119" s="557"/>
      <c r="Q119" s="393"/>
      <c r="R119" s="499"/>
      <c r="S119" s="557"/>
      <c r="T119" s="479" t="s">
        <v>104</v>
      </c>
      <c r="U119" s="627"/>
      <c r="V119" s="628"/>
      <c r="W119" s="37"/>
    </row>
    <row r="120" spans="1:23" ht="83.25" customHeight="1">
      <c r="A120" s="393" t="s">
        <v>248</v>
      </c>
      <c r="B120" s="626" t="s">
        <v>219</v>
      </c>
      <c r="C120" s="393">
        <v>14</v>
      </c>
      <c r="D120" s="499"/>
      <c r="E120" s="499"/>
      <c r="F120" s="557"/>
      <c r="G120" s="637">
        <v>3</v>
      </c>
      <c r="H120" s="635">
        <f>G120*30</f>
        <v>90</v>
      </c>
      <c r="I120" s="489" t="s">
        <v>356</v>
      </c>
      <c r="J120" s="665" t="s">
        <v>343</v>
      </c>
      <c r="K120" s="489" t="s">
        <v>145</v>
      </c>
      <c r="L120" s="489"/>
      <c r="M120" s="490">
        <f>H120-I120</f>
        <v>82</v>
      </c>
      <c r="N120" s="629"/>
      <c r="O120" s="630"/>
      <c r="P120" s="631"/>
      <c r="Q120" s="479"/>
      <c r="R120" s="627"/>
      <c r="S120" s="628"/>
      <c r="T120" s="479"/>
      <c r="U120" s="627" t="s">
        <v>95</v>
      </c>
      <c r="V120" s="632"/>
      <c r="W120" s="37"/>
    </row>
    <row r="121" spans="1:23" ht="67.5" customHeight="1">
      <c r="A121" s="393" t="s">
        <v>249</v>
      </c>
      <c r="B121" s="187" t="s">
        <v>154</v>
      </c>
      <c r="C121" s="393"/>
      <c r="D121" s="499"/>
      <c r="E121" s="499"/>
      <c r="F121" s="557"/>
      <c r="G121" s="398">
        <f>G122+G123+G124</f>
        <v>9.5</v>
      </c>
      <c r="H121" s="548">
        <f>H122+H123+H124</f>
        <v>285</v>
      </c>
      <c r="I121" s="627"/>
      <c r="J121" s="627"/>
      <c r="K121" s="627"/>
      <c r="L121" s="627"/>
      <c r="M121" s="628"/>
      <c r="N121" s="629"/>
      <c r="O121" s="630"/>
      <c r="P121" s="631"/>
      <c r="Q121" s="479"/>
      <c r="R121" s="627"/>
      <c r="S121" s="628"/>
      <c r="T121" s="479"/>
      <c r="U121" s="627"/>
      <c r="V121" s="632"/>
      <c r="W121" s="37"/>
    </row>
    <row r="122" spans="1:23" ht="18.75" customHeight="1">
      <c r="A122" s="393"/>
      <c r="B122" s="187" t="s">
        <v>76</v>
      </c>
      <c r="C122" s="393"/>
      <c r="D122" s="499"/>
      <c r="E122" s="499"/>
      <c r="F122" s="557"/>
      <c r="G122" s="633" t="s">
        <v>377</v>
      </c>
      <c r="H122" s="393">
        <f>G122*30</f>
        <v>165</v>
      </c>
      <c r="I122" s="627"/>
      <c r="J122" s="627"/>
      <c r="K122" s="627"/>
      <c r="L122" s="627"/>
      <c r="M122" s="628"/>
      <c r="N122" s="629"/>
      <c r="O122" s="630"/>
      <c r="P122" s="631"/>
      <c r="Q122" s="479"/>
      <c r="R122" s="627"/>
      <c r="S122" s="628"/>
      <c r="T122" s="479"/>
      <c r="U122" s="627"/>
      <c r="V122" s="632"/>
      <c r="W122" s="37"/>
    </row>
    <row r="123" spans="1:23" ht="20.25" customHeight="1">
      <c r="A123" s="393" t="s">
        <v>250</v>
      </c>
      <c r="B123" s="187" t="s">
        <v>77</v>
      </c>
      <c r="C123" s="393">
        <v>12</v>
      </c>
      <c r="D123" s="499"/>
      <c r="E123" s="499"/>
      <c r="F123" s="557"/>
      <c r="G123" s="637">
        <v>2.5</v>
      </c>
      <c r="H123" s="635">
        <f>G123*30</f>
        <v>75</v>
      </c>
      <c r="I123" s="497" t="s">
        <v>169</v>
      </c>
      <c r="J123" s="497" t="s">
        <v>346</v>
      </c>
      <c r="K123" s="553" t="s">
        <v>145</v>
      </c>
      <c r="L123" s="497"/>
      <c r="M123" s="636">
        <f>H123-I123</f>
        <v>63</v>
      </c>
      <c r="N123" s="393"/>
      <c r="O123" s="499"/>
      <c r="P123" s="557"/>
      <c r="Q123" s="393"/>
      <c r="R123" s="499"/>
      <c r="S123" s="557" t="s">
        <v>104</v>
      </c>
      <c r="T123" s="638"/>
      <c r="U123" s="627"/>
      <c r="V123" s="639"/>
      <c r="W123" s="37"/>
    </row>
    <row r="124" spans="1:23" ht="67.5" customHeight="1">
      <c r="A124" s="393" t="s">
        <v>254</v>
      </c>
      <c r="B124" s="187" t="s">
        <v>220</v>
      </c>
      <c r="C124" s="393"/>
      <c r="D124" s="499"/>
      <c r="E124" s="499"/>
      <c r="F124" s="557">
        <v>13</v>
      </c>
      <c r="G124" s="634" t="s">
        <v>375</v>
      </c>
      <c r="H124" s="635">
        <f>G124*30</f>
        <v>45</v>
      </c>
      <c r="I124" s="489" t="s">
        <v>356</v>
      </c>
      <c r="J124" s="489"/>
      <c r="K124" s="489"/>
      <c r="L124" s="489" t="s">
        <v>95</v>
      </c>
      <c r="M124" s="490">
        <f>H124-I124</f>
        <v>37</v>
      </c>
      <c r="N124" s="629"/>
      <c r="O124" s="630"/>
      <c r="P124" s="631"/>
      <c r="Q124" s="479"/>
      <c r="R124" s="627"/>
      <c r="S124" s="628"/>
      <c r="T124" s="479" t="s">
        <v>95</v>
      </c>
      <c r="U124" s="627"/>
      <c r="V124" s="632"/>
      <c r="W124" s="37"/>
    </row>
    <row r="125" spans="1:23" ht="36" customHeight="1">
      <c r="A125" s="393" t="s">
        <v>251</v>
      </c>
      <c r="B125" s="626" t="s">
        <v>221</v>
      </c>
      <c r="C125" s="393"/>
      <c r="D125" s="499"/>
      <c r="E125" s="499"/>
      <c r="F125" s="557"/>
      <c r="G125" s="398">
        <f>G126+G127</f>
        <v>6</v>
      </c>
      <c r="H125" s="548">
        <f>H126+H127</f>
        <v>180</v>
      </c>
      <c r="I125" s="627"/>
      <c r="J125" s="627"/>
      <c r="K125" s="627"/>
      <c r="L125" s="627"/>
      <c r="M125" s="628"/>
      <c r="N125" s="629"/>
      <c r="O125" s="630"/>
      <c r="P125" s="631"/>
      <c r="Q125" s="479"/>
      <c r="R125" s="627"/>
      <c r="S125" s="628"/>
      <c r="T125" s="479"/>
      <c r="U125" s="627"/>
      <c r="V125" s="632"/>
      <c r="W125" s="37"/>
    </row>
    <row r="126" spans="1:23" ht="34.5" customHeight="1">
      <c r="A126" s="393" t="s">
        <v>252</v>
      </c>
      <c r="B126" s="626" t="s">
        <v>222</v>
      </c>
      <c r="C126" s="393">
        <v>13</v>
      </c>
      <c r="D126" s="499"/>
      <c r="E126" s="499"/>
      <c r="F126" s="557"/>
      <c r="G126" s="634" t="s">
        <v>376</v>
      </c>
      <c r="H126" s="640">
        <f>G126*30</f>
        <v>135</v>
      </c>
      <c r="I126" s="488">
        <v>10</v>
      </c>
      <c r="J126" s="489" t="s">
        <v>346</v>
      </c>
      <c r="K126" s="489"/>
      <c r="L126" s="489" t="s">
        <v>144</v>
      </c>
      <c r="M126" s="490">
        <f>H126-I126</f>
        <v>125</v>
      </c>
      <c r="N126" s="629"/>
      <c r="O126" s="630"/>
      <c r="P126" s="631"/>
      <c r="Q126" s="479"/>
      <c r="R126" s="627"/>
      <c r="S126" s="628"/>
      <c r="T126" s="479" t="s">
        <v>158</v>
      </c>
      <c r="U126" s="627"/>
      <c r="V126" s="632"/>
      <c r="W126" s="37"/>
    </row>
    <row r="127" spans="1:23" ht="37.5" customHeight="1" thickBot="1">
      <c r="A127" s="420" t="s">
        <v>253</v>
      </c>
      <c r="B127" s="641" t="s">
        <v>223</v>
      </c>
      <c r="C127" s="420"/>
      <c r="D127" s="642"/>
      <c r="E127" s="642"/>
      <c r="F127" s="643">
        <v>14</v>
      </c>
      <c r="G127" s="644" t="s">
        <v>375</v>
      </c>
      <c r="H127" s="645">
        <f>G127*30</f>
        <v>45</v>
      </c>
      <c r="I127" s="785">
        <v>8</v>
      </c>
      <c r="J127" s="646"/>
      <c r="K127" s="646"/>
      <c r="L127" s="784" t="s">
        <v>95</v>
      </c>
      <c r="M127" s="786">
        <f>H127-I127</f>
        <v>37</v>
      </c>
      <c r="N127" s="647"/>
      <c r="O127" s="648"/>
      <c r="P127" s="649"/>
      <c r="Q127" s="650"/>
      <c r="R127" s="651"/>
      <c r="S127" s="652"/>
      <c r="T127" s="650"/>
      <c r="U127" s="787" t="s">
        <v>95</v>
      </c>
      <c r="V127" s="653"/>
      <c r="W127" s="37"/>
    </row>
    <row r="128" spans="1:23" ht="23.25" customHeight="1" thickBot="1">
      <c r="A128" s="1119" t="s">
        <v>257</v>
      </c>
      <c r="B128" s="1120"/>
      <c r="C128" s="1120"/>
      <c r="D128" s="1120"/>
      <c r="E128" s="1120"/>
      <c r="F128" s="1121"/>
      <c r="G128" s="777">
        <f>G129+G130</f>
        <v>28.5</v>
      </c>
      <c r="H128" s="753">
        <f>H129+H130</f>
        <v>855</v>
      </c>
      <c r="I128" s="751"/>
      <c r="J128" s="755"/>
      <c r="K128" s="755"/>
      <c r="L128" s="755"/>
      <c r="M128" s="778"/>
      <c r="N128" s="654"/>
      <c r="O128" s="655"/>
      <c r="P128" s="656"/>
      <c r="Q128" s="535"/>
      <c r="R128" s="46"/>
      <c r="S128" s="47"/>
      <c r="T128" s="45"/>
      <c r="U128" s="46"/>
      <c r="V128" s="657"/>
      <c r="W128" s="37"/>
    </row>
    <row r="129" spans="1:23" ht="23.25" customHeight="1" thickBot="1">
      <c r="A129" s="1119" t="s">
        <v>215</v>
      </c>
      <c r="B129" s="1120"/>
      <c r="C129" s="1120"/>
      <c r="D129" s="1120"/>
      <c r="E129" s="1120"/>
      <c r="F129" s="1121"/>
      <c r="G129" s="776">
        <f>G118+G122</f>
        <v>7</v>
      </c>
      <c r="H129" s="753">
        <f>H118+H122</f>
        <v>210</v>
      </c>
      <c r="I129" s="751"/>
      <c r="J129" s="755"/>
      <c r="K129" s="755"/>
      <c r="L129" s="755"/>
      <c r="M129" s="778"/>
      <c r="N129" s="654"/>
      <c r="O129" s="655"/>
      <c r="P129" s="656"/>
      <c r="Q129" s="535"/>
      <c r="R129" s="46"/>
      <c r="S129" s="47"/>
      <c r="T129" s="45"/>
      <c r="U129" s="46"/>
      <c r="V129" s="657"/>
      <c r="W129" s="37"/>
    </row>
    <row r="130" spans="1:23" ht="23.25" customHeight="1" thickBot="1">
      <c r="A130" s="1119" t="s">
        <v>216</v>
      </c>
      <c r="B130" s="1120"/>
      <c r="C130" s="1120"/>
      <c r="D130" s="1120"/>
      <c r="E130" s="1120"/>
      <c r="F130" s="1121"/>
      <c r="G130" s="777">
        <f>G116+G119+G120+G123+G124+G126+G127</f>
        <v>21.5</v>
      </c>
      <c r="H130" s="753">
        <f>H116+H119+H120+H123+H124+H126+H127</f>
        <v>645</v>
      </c>
      <c r="I130" s="751">
        <f>I116+I119+I120+I123+I124+I126+I127</f>
        <v>66</v>
      </c>
      <c r="J130" s="755" t="s">
        <v>361</v>
      </c>
      <c r="K130" s="755" t="s">
        <v>362</v>
      </c>
      <c r="L130" s="755" t="s">
        <v>364</v>
      </c>
      <c r="M130" s="762">
        <f>M116+M119+M120+M123+M124+M126+M127</f>
        <v>579</v>
      </c>
      <c r="N130" s="710"/>
      <c r="O130" s="711"/>
      <c r="P130" s="712"/>
      <c r="Q130" s="713"/>
      <c r="R130" s="708"/>
      <c r="S130" s="772" t="s">
        <v>104</v>
      </c>
      <c r="T130" s="773" t="s">
        <v>360</v>
      </c>
      <c r="U130" s="755" t="s">
        <v>363</v>
      </c>
      <c r="V130" s="714"/>
      <c r="W130" s="37"/>
    </row>
    <row r="131" spans="1:23" ht="24" customHeight="1" thickBot="1">
      <c r="A131" s="1131" t="s">
        <v>259</v>
      </c>
      <c r="B131" s="1144"/>
      <c r="C131" s="1144"/>
      <c r="D131" s="1144"/>
      <c r="E131" s="1144"/>
      <c r="F131" s="1144"/>
      <c r="G131" s="1144"/>
      <c r="H131" s="1144"/>
      <c r="I131" s="1144"/>
      <c r="J131" s="1144"/>
      <c r="K131" s="1144"/>
      <c r="L131" s="1144"/>
      <c r="M131" s="1144"/>
      <c r="N131" s="1144"/>
      <c r="O131" s="1144"/>
      <c r="P131" s="1144"/>
      <c r="Q131" s="1144"/>
      <c r="R131" s="1144"/>
      <c r="S131" s="1144"/>
      <c r="T131" s="1144"/>
      <c r="U131" s="1144"/>
      <c r="V131" s="1145"/>
      <c r="W131" s="37"/>
    </row>
    <row r="132" spans="1:23" ht="48.75" customHeight="1">
      <c r="A132" s="370" t="s">
        <v>150</v>
      </c>
      <c r="B132" s="658" t="s">
        <v>229</v>
      </c>
      <c r="C132" s="907">
        <v>14</v>
      </c>
      <c r="D132" s="371"/>
      <c r="E132" s="371"/>
      <c r="F132" s="659"/>
      <c r="G132" s="484">
        <v>4</v>
      </c>
      <c r="H132" s="625">
        <f>G132*30</f>
        <v>120</v>
      </c>
      <c r="I132" s="771">
        <v>8</v>
      </c>
      <c r="J132" s="774" t="s">
        <v>343</v>
      </c>
      <c r="K132" s="775" t="s">
        <v>144</v>
      </c>
      <c r="L132" s="774" t="s">
        <v>144</v>
      </c>
      <c r="M132" s="769">
        <f>H132-I132</f>
        <v>112</v>
      </c>
      <c r="N132" s="485"/>
      <c r="O132" s="499"/>
      <c r="P132" s="486"/>
      <c r="Q132" s="542"/>
      <c r="R132" s="622"/>
      <c r="S132" s="623"/>
      <c r="T132" s="660"/>
      <c r="U132" s="550" t="s">
        <v>95</v>
      </c>
      <c r="V132" s="559"/>
      <c r="W132" s="37"/>
    </row>
    <row r="133" spans="1:23" ht="51.75" customHeight="1">
      <c r="A133" s="412" t="s">
        <v>151</v>
      </c>
      <c r="B133" s="626" t="s">
        <v>146</v>
      </c>
      <c r="C133" s="412"/>
      <c r="D133" s="396"/>
      <c r="E133" s="396"/>
      <c r="F133" s="661"/>
      <c r="G133" s="475">
        <f>G134+G135</f>
        <v>6</v>
      </c>
      <c r="H133" s="548">
        <f>H134+H135</f>
        <v>180</v>
      </c>
      <c r="I133" s="476"/>
      <c r="J133" s="627"/>
      <c r="K133" s="627"/>
      <c r="L133" s="627"/>
      <c r="M133" s="477"/>
      <c r="N133" s="662"/>
      <c r="O133" s="630"/>
      <c r="P133" s="663"/>
      <c r="Q133" s="479"/>
      <c r="R133" s="627"/>
      <c r="S133" s="628"/>
      <c r="T133" s="664"/>
      <c r="U133" s="627"/>
      <c r="V133" s="632"/>
      <c r="W133" s="37"/>
    </row>
    <row r="134" spans="1:23" ht="38.25" customHeight="1">
      <c r="A134" s="412" t="s">
        <v>260</v>
      </c>
      <c r="B134" s="626" t="s">
        <v>225</v>
      </c>
      <c r="C134" s="412">
        <v>13</v>
      </c>
      <c r="D134" s="396"/>
      <c r="E134" s="396"/>
      <c r="F134" s="661"/>
      <c r="G134" s="484">
        <v>4.5</v>
      </c>
      <c r="H134" s="640">
        <f>G134*30</f>
        <v>135</v>
      </c>
      <c r="I134" s="488">
        <v>12</v>
      </c>
      <c r="J134" s="489" t="s">
        <v>346</v>
      </c>
      <c r="K134" s="489" t="s">
        <v>144</v>
      </c>
      <c r="L134" s="489" t="s">
        <v>144</v>
      </c>
      <c r="M134" s="490">
        <f>H134-I134</f>
        <v>123</v>
      </c>
      <c r="N134" s="662"/>
      <c r="O134" s="630"/>
      <c r="P134" s="663"/>
      <c r="Q134" s="479"/>
      <c r="R134" s="627"/>
      <c r="S134" s="628"/>
      <c r="T134" s="664" t="s">
        <v>104</v>
      </c>
      <c r="U134" s="627"/>
      <c r="V134" s="632"/>
      <c r="W134" s="37"/>
    </row>
    <row r="135" spans="1:23" ht="51.75" customHeight="1">
      <c r="A135" s="412" t="s">
        <v>261</v>
      </c>
      <c r="B135" s="626" t="s">
        <v>226</v>
      </c>
      <c r="C135" s="412"/>
      <c r="D135" s="396"/>
      <c r="E135" s="396"/>
      <c r="F135" s="661">
        <v>13</v>
      </c>
      <c r="G135" s="484">
        <v>1.5</v>
      </c>
      <c r="H135" s="640">
        <f>G135*30</f>
        <v>45</v>
      </c>
      <c r="I135" s="488">
        <v>8</v>
      </c>
      <c r="J135" s="489"/>
      <c r="K135" s="489"/>
      <c r="L135" s="489" t="s">
        <v>95</v>
      </c>
      <c r="M135" s="490">
        <f>H135-I135</f>
        <v>37</v>
      </c>
      <c r="N135" s="662"/>
      <c r="O135" s="630"/>
      <c r="P135" s="663"/>
      <c r="Q135" s="479"/>
      <c r="R135" s="627"/>
      <c r="S135" s="628"/>
      <c r="T135" s="664" t="s">
        <v>95</v>
      </c>
      <c r="U135" s="627"/>
      <c r="V135" s="632"/>
      <c r="W135" s="37"/>
    </row>
    <row r="136" spans="1:23" ht="85.5" customHeight="1">
      <c r="A136" s="412" t="s">
        <v>262</v>
      </c>
      <c r="B136" s="626" t="s">
        <v>278</v>
      </c>
      <c r="C136" s="412">
        <v>14</v>
      </c>
      <c r="D136" s="396"/>
      <c r="E136" s="396"/>
      <c r="F136" s="661"/>
      <c r="G136" s="637">
        <v>3</v>
      </c>
      <c r="H136" s="635">
        <f>G136*30</f>
        <v>90</v>
      </c>
      <c r="I136" s="665">
        <v>8</v>
      </c>
      <c r="J136" s="783" t="s">
        <v>343</v>
      </c>
      <c r="K136" s="489" t="s">
        <v>145</v>
      </c>
      <c r="L136" s="489"/>
      <c r="M136" s="490">
        <f>H136-I136</f>
        <v>82</v>
      </c>
      <c r="N136" s="662"/>
      <c r="O136" s="630"/>
      <c r="P136" s="663"/>
      <c r="Q136" s="479"/>
      <c r="R136" s="627"/>
      <c r="S136" s="628"/>
      <c r="T136" s="664"/>
      <c r="U136" s="627" t="s">
        <v>95</v>
      </c>
      <c r="V136" s="632"/>
      <c r="W136" s="37"/>
    </row>
    <row r="137" spans="1:23" ht="69.75" customHeight="1">
      <c r="A137" s="393" t="s">
        <v>263</v>
      </c>
      <c r="B137" s="187" t="s">
        <v>154</v>
      </c>
      <c r="C137" s="393"/>
      <c r="D137" s="499"/>
      <c r="E137" s="499"/>
      <c r="F137" s="557"/>
      <c r="G137" s="398">
        <f>G138+G139</f>
        <v>9.5</v>
      </c>
      <c r="H137" s="548">
        <f>H138+H139</f>
        <v>285</v>
      </c>
      <c r="I137" s="476"/>
      <c r="J137" s="627"/>
      <c r="K137" s="627"/>
      <c r="L137" s="627"/>
      <c r="M137" s="477"/>
      <c r="N137" s="629"/>
      <c r="O137" s="630"/>
      <c r="P137" s="631"/>
      <c r="Q137" s="479"/>
      <c r="R137" s="627"/>
      <c r="S137" s="628"/>
      <c r="T137" s="479"/>
      <c r="U137" s="627"/>
      <c r="V137" s="632"/>
      <c r="W137" s="37"/>
    </row>
    <row r="138" spans="1:23" ht="26.25" customHeight="1">
      <c r="A138" s="393"/>
      <c r="B138" s="187" t="s">
        <v>76</v>
      </c>
      <c r="C138" s="393"/>
      <c r="D138" s="499"/>
      <c r="E138" s="499"/>
      <c r="F138" s="557"/>
      <c r="G138" s="398">
        <v>7</v>
      </c>
      <c r="H138" s="401">
        <f>G138*30</f>
        <v>210</v>
      </c>
      <c r="I138" s="476"/>
      <c r="J138" s="627"/>
      <c r="K138" s="627"/>
      <c r="L138" s="627"/>
      <c r="M138" s="477"/>
      <c r="N138" s="629"/>
      <c r="O138" s="630"/>
      <c r="P138" s="631"/>
      <c r="Q138" s="479"/>
      <c r="R138" s="627"/>
      <c r="S138" s="628"/>
      <c r="T138" s="479"/>
      <c r="U138" s="627"/>
      <c r="V138" s="632"/>
      <c r="W138" s="37"/>
    </row>
    <row r="139" spans="1:23" ht="22.5" customHeight="1">
      <c r="A139" s="393" t="s">
        <v>264</v>
      </c>
      <c r="B139" s="187" t="s">
        <v>77</v>
      </c>
      <c r="C139" s="393">
        <v>12</v>
      </c>
      <c r="D139" s="499"/>
      <c r="E139" s="499"/>
      <c r="F139" s="557"/>
      <c r="G139" s="637">
        <v>2.5</v>
      </c>
      <c r="H139" s="666">
        <f>G139*30</f>
        <v>75</v>
      </c>
      <c r="I139" s="553">
        <v>12</v>
      </c>
      <c r="J139" s="497" t="s">
        <v>346</v>
      </c>
      <c r="K139" s="782" t="s">
        <v>145</v>
      </c>
      <c r="L139" s="497"/>
      <c r="M139" s="458">
        <f>H139-I139</f>
        <v>63</v>
      </c>
      <c r="N139" s="393"/>
      <c r="O139" s="499"/>
      <c r="P139" s="557"/>
      <c r="Q139" s="393"/>
      <c r="R139" s="499"/>
      <c r="S139" s="557" t="s">
        <v>104</v>
      </c>
      <c r="T139" s="638"/>
      <c r="U139" s="627"/>
      <c r="V139" s="639"/>
      <c r="W139" s="37"/>
    </row>
    <row r="140" spans="1:23" ht="34.5" customHeight="1">
      <c r="A140" s="412" t="s">
        <v>279</v>
      </c>
      <c r="B140" s="187" t="s">
        <v>159</v>
      </c>
      <c r="C140" s="412"/>
      <c r="D140" s="396"/>
      <c r="E140" s="396"/>
      <c r="F140" s="661"/>
      <c r="G140" s="475">
        <f>G141+G142</f>
        <v>6</v>
      </c>
      <c r="H140" s="548">
        <f>H141+H142</f>
        <v>180</v>
      </c>
      <c r="I140" s="476"/>
      <c r="J140" s="627"/>
      <c r="K140" s="627"/>
      <c r="L140" s="627"/>
      <c r="M140" s="477"/>
      <c r="N140" s="662"/>
      <c r="O140" s="630"/>
      <c r="P140" s="663"/>
      <c r="Q140" s="479"/>
      <c r="R140" s="627"/>
      <c r="S140" s="628"/>
      <c r="T140" s="664"/>
      <c r="U140" s="627"/>
      <c r="V140" s="632"/>
      <c r="W140" s="37"/>
    </row>
    <row r="141" spans="1:23" ht="18.75" customHeight="1">
      <c r="A141" s="412" t="s">
        <v>280</v>
      </c>
      <c r="B141" s="187" t="s">
        <v>227</v>
      </c>
      <c r="C141" s="412">
        <v>13</v>
      </c>
      <c r="D141" s="396"/>
      <c r="E141" s="396"/>
      <c r="F141" s="661"/>
      <c r="G141" s="509">
        <v>4.5</v>
      </c>
      <c r="H141" s="666">
        <f>G141*30</f>
        <v>135</v>
      </c>
      <c r="I141" s="552">
        <v>10</v>
      </c>
      <c r="J141" s="497" t="s">
        <v>346</v>
      </c>
      <c r="K141" s="497"/>
      <c r="L141" s="497" t="s">
        <v>144</v>
      </c>
      <c r="M141" s="458">
        <f>H141-I141</f>
        <v>125</v>
      </c>
      <c r="N141" s="514"/>
      <c r="O141" s="515"/>
      <c r="P141" s="516"/>
      <c r="Q141" s="393"/>
      <c r="R141" s="499"/>
      <c r="S141" s="557"/>
      <c r="T141" s="667" t="s">
        <v>158</v>
      </c>
      <c r="U141" s="550"/>
      <c r="V141" s="551"/>
      <c r="W141" s="37"/>
    </row>
    <row r="142" spans="1:23" ht="37.5" customHeight="1" thickBot="1">
      <c r="A142" s="421" t="s">
        <v>281</v>
      </c>
      <c r="B142" s="188" t="s">
        <v>228</v>
      </c>
      <c r="C142" s="421"/>
      <c r="D142" s="422"/>
      <c r="E142" s="422"/>
      <c r="F142" s="668">
        <v>14</v>
      </c>
      <c r="G142" s="509">
        <v>1.5</v>
      </c>
      <c r="H142" s="669">
        <f>G142*30</f>
        <v>45</v>
      </c>
      <c r="I142" s="670">
        <v>8</v>
      </c>
      <c r="J142" s="566"/>
      <c r="K142" s="566"/>
      <c r="L142" s="566" t="s">
        <v>95</v>
      </c>
      <c r="M142" s="513">
        <f>H142-I142</f>
        <v>37</v>
      </c>
      <c r="N142" s="514"/>
      <c r="O142" s="515"/>
      <c r="P142" s="516"/>
      <c r="Q142" s="504"/>
      <c r="R142" s="515"/>
      <c r="S142" s="568"/>
      <c r="T142" s="671"/>
      <c r="U142" s="672" t="s">
        <v>95</v>
      </c>
      <c r="V142" s="673"/>
      <c r="W142" s="37"/>
    </row>
    <row r="143" spans="1:23" ht="27" customHeight="1" thickBot="1">
      <c r="A143" s="1119" t="s">
        <v>258</v>
      </c>
      <c r="B143" s="1120"/>
      <c r="C143" s="1120"/>
      <c r="D143" s="1120"/>
      <c r="E143" s="1120"/>
      <c r="F143" s="1121"/>
      <c r="G143" s="788">
        <f>G144+G145</f>
        <v>28.5</v>
      </c>
      <c r="H143" s="753">
        <f>H144+H145</f>
        <v>855</v>
      </c>
      <c r="I143" s="40"/>
      <c r="J143" s="40"/>
      <c r="K143" s="40"/>
      <c r="L143" s="40"/>
      <c r="M143" s="41"/>
      <c r="N143" s="674"/>
      <c r="O143" s="655"/>
      <c r="P143" s="675"/>
      <c r="Q143" s="45"/>
      <c r="R143" s="46"/>
      <c r="S143" s="532"/>
      <c r="T143" s="535"/>
      <c r="U143" s="46"/>
      <c r="V143" s="676"/>
      <c r="W143" s="37"/>
    </row>
    <row r="144" spans="1:23" ht="25.5" customHeight="1" thickBot="1">
      <c r="A144" s="1119" t="s">
        <v>215</v>
      </c>
      <c r="B144" s="1120"/>
      <c r="C144" s="1120"/>
      <c r="D144" s="1120"/>
      <c r="E144" s="1120"/>
      <c r="F144" s="1121"/>
      <c r="G144" s="788">
        <f>G138</f>
        <v>7</v>
      </c>
      <c r="H144" s="753">
        <f>H138</f>
        <v>210</v>
      </c>
      <c r="I144" s="40"/>
      <c r="J144" s="40"/>
      <c r="K144" s="40"/>
      <c r="L144" s="40"/>
      <c r="M144" s="41"/>
      <c r="N144" s="674"/>
      <c r="O144" s="655"/>
      <c r="P144" s="675"/>
      <c r="Q144" s="45"/>
      <c r="R144" s="46"/>
      <c r="S144" s="532"/>
      <c r="T144" s="535"/>
      <c r="U144" s="46"/>
      <c r="V144" s="676"/>
      <c r="W144" s="37"/>
    </row>
    <row r="145" spans="1:23" ht="25.5" customHeight="1" thickBot="1">
      <c r="A145" s="1119" t="s">
        <v>216</v>
      </c>
      <c r="B145" s="1120"/>
      <c r="C145" s="1120"/>
      <c r="D145" s="1120"/>
      <c r="E145" s="1120"/>
      <c r="F145" s="1121"/>
      <c r="G145" s="788">
        <f>G132+G134+G135+G136+G139+G141+G142</f>
        <v>21.5</v>
      </c>
      <c r="H145" s="753">
        <f>H132+H134+H135+H136+H139+H141+H142</f>
        <v>645</v>
      </c>
      <c r="I145" s="751">
        <f>I132+I134+I135+I136+I139+I141+I142</f>
        <v>66</v>
      </c>
      <c r="J145" s="755" t="s">
        <v>361</v>
      </c>
      <c r="K145" s="755" t="s">
        <v>362</v>
      </c>
      <c r="L145" s="755" t="s">
        <v>364</v>
      </c>
      <c r="M145" s="762">
        <f>M132+M134+M135+M136+M139+M141+M142</f>
        <v>579</v>
      </c>
      <c r="N145" s="715"/>
      <c r="O145" s="711"/>
      <c r="P145" s="716"/>
      <c r="Q145" s="709"/>
      <c r="R145" s="708"/>
      <c r="S145" s="778" t="s">
        <v>104</v>
      </c>
      <c r="T145" s="754" t="s">
        <v>360</v>
      </c>
      <c r="U145" s="755" t="s">
        <v>363</v>
      </c>
      <c r="V145" s="717"/>
      <c r="W145" s="37"/>
    </row>
    <row r="146" spans="1:23" ht="21" customHeight="1" thickBot="1">
      <c r="A146" s="1146" t="s">
        <v>380</v>
      </c>
      <c r="B146" s="1147"/>
      <c r="C146" s="1147"/>
      <c r="D146" s="1147"/>
      <c r="E146" s="1147"/>
      <c r="F146" s="1147"/>
      <c r="G146" s="1147"/>
      <c r="H146" s="1147"/>
      <c r="I146" s="1147"/>
      <c r="J146" s="1147"/>
      <c r="K146" s="1147"/>
      <c r="L146" s="1147"/>
      <c r="M146" s="1147"/>
      <c r="N146" s="1147"/>
      <c r="O146" s="1147"/>
      <c r="P146" s="1147"/>
      <c r="Q146" s="1147"/>
      <c r="R146" s="1147"/>
      <c r="S146" s="1147"/>
      <c r="T146" s="1147"/>
      <c r="U146" s="1147"/>
      <c r="V146" s="1148"/>
      <c r="W146" s="37"/>
    </row>
    <row r="147" spans="1:23" ht="33.75" customHeight="1">
      <c r="A147" s="197"/>
      <c r="B147" s="834" t="s">
        <v>379</v>
      </c>
      <c r="C147" s="189"/>
      <c r="D147" s="48"/>
      <c r="E147" s="48"/>
      <c r="F147" s="207"/>
      <c r="G147" s="839">
        <f>G148+G149</f>
        <v>2.5</v>
      </c>
      <c r="H147" s="213">
        <f>H148+H149</f>
        <v>75</v>
      </c>
      <c r="I147" s="49"/>
      <c r="J147" s="49"/>
      <c r="K147" s="49"/>
      <c r="L147" s="49"/>
      <c r="M147" s="50"/>
      <c r="N147" s="218"/>
      <c r="O147" s="219"/>
      <c r="P147" s="228"/>
      <c r="Q147" s="232"/>
      <c r="R147" s="233"/>
      <c r="S147" s="234"/>
      <c r="T147" s="232"/>
      <c r="U147" s="233"/>
      <c r="V147" s="234"/>
      <c r="W147" s="37"/>
    </row>
    <row r="148" spans="1:23" ht="25.5" customHeight="1">
      <c r="A148" s="182"/>
      <c r="B148" s="198" t="s">
        <v>161</v>
      </c>
      <c r="C148" s="189"/>
      <c r="D148" s="48"/>
      <c r="E148" s="48"/>
      <c r="F148" s="207"/>
      <c r="G148" s="835">
        <v>1</v>
      </c>
      <c r="H148" s="214">
        <f>G148*30</f>
        <v>30</v>
      </c>
      <c r="I148" s="51"/>
      <c r="J148" s="52"/>
      <c r="K148" s="51"/>
      <c r="L148" s="51"/>
      <c r="M148" s="53"/>
      <c r="N148" s="62"/>
      <c r="O148" s="220"/>
      <c r="P148" s="229"/>
      <c r="Q148" s="65"/>
      <c r="R148" s="71"/>
      <c r="S148" s="109"/>
      <c r="T148" s="65"/>
      <c r="U148" s="71"/>
      <c r="V148" s="109"/>
      <c r="W148" s="37"/>
    </row>
    <row r="149" spans="1:23" ht="18" customHeight="1">
      <c r="A149" s="183"/>
      <c r="B149" s="199" t="s">
        <v>77</v>
      </c>
      <c r="C149" s="190">
        <v>13</v>
      </c>
      <c r="D149" s="54"/>
      <c r="E149" s="54"/>
      <c r="F149" s="208"/>
      <c r="G149" s="837">
        <v>1.5</v>
      </c>
      <c r="H149" s="215">
        <f aca="true" t="shared" si="5" ref="H149:H166">G149*30</f>
        <v>45</v>
      </c>
      <c r="I149" s="55">
        <v>4</v>
      </c>
      <c r="J149" s="665" t="s">
        <v>343</v>
      </c>
      <c r="K149" s="57"/>
      <c r="L149" s="57"/>
      <c r="M149" s="58">
        <f>H149-I149</f>
        <v>41</v>
      </c>
      <c r="N149" s="67"/>
      <c r="O149" s="221"/>
      <c r="P149" s="230"/>
      <c r="Q149" s="237"/>
      <c r="R149" s="87"/>
      <c r="S149" s="236"/>
      <c r="T149" s="665" t="s">
        <v>343</v>
      </c>
      <c r="U149" s="87"/>
      <c r="V149" s="236"/>
      <c r="W149" s="37"/>
    </row>
    <row r="150" spans="1:23" ht="39" customHeight="1">
      <c r="A150" s="182"/>
      <c r="B150" s="842" t="s">
        <v>381</v>
      </c>
      <c r="C150" s="191"/>
      <c r="D150" s="60">
        <v>13</v>
      </c>
      <c r="E150" s="60"/>
      <c r="F150" s="209"/>
      <c r="G150" s="837">
        <v>2</v>
      </c>
      <c r="H150" s="214">
        <f t="shared" si="5"/>
        <v>60</v>
      </c>
      <c r="I150" s="55">
        <v>2</v>
      </c>
      <c r="J150" s="665" t="s">
        <v>353</v>
      </c>
      <c r="K150" s="57"/>
      <c r="L150" s="57"/>
      <c r="M150" s="58">
        <f>H150-I150</f>
        <v>58</v>
      </c>
      <c r="N150" s="62"/>
      <c r="O150" s="220"/>
      <c r="P150" s="229"/>
      <c r="Q150" s="65"/>
      <c r="R150" s="71"/>
      <c r="S150" s="718"/>
      <c r="T150" s="665" t="s">
        <v>353</v>
      </c>
      <c r="U150" s="71"/>
      <c r="V150" s="109"/>
      <c r="W150" s="838"/>
    </row>
    <row r="151" spans="1:23" ht="36" customHeight="1">
      <c r="A151" s="182"/>
      <c r="B151" s="201" t="s">
        <v>162</v>
      </c>
      <c r="C151" s="192"/>
      <c r="D151" s="63"/>
      <c r="E151" s="63"/>
      <c r="F151" s="207"/>
      <c r="G151" s="836">
        <f>G152+G153</f>
        <v>3</v>
      </c>
      <c r="H151" s="214">
        <f t="shared" si="5"/>
        <v>90</v>
      </c>
      <c r="I151" s="55"/>
      <c r="J151" s="56"/>
      <c r="K151" s="57"/>
      <c r="L151" s="57"/>
      <c r="M151" s="58"/>
      <c r="N151" s="62"/>
      <c r="O151" s="220"/>
      <c r="P151" s="229"/>
      <c r="Q151" s="65"/>
      <c r="R151" s="71"/>
      <c r="S151" s="725"/>
      <c r="T151" s="76"/>
      <c r="U151" s="77"/>
      <c r="V151" s="718"/>
      <c r="W151" s="37"/>
    </row>
    <row r="152" spans="1:23" ht="27" customHeight="1">
      <c r="A152" s="182"/>
      <c r="B152" s="198" t="s">
        <v>161</v>
      </c>
      <c r="C152" s="189"/>
      <c r="D152" s="48"/>
      <c r="E152" s="48"/>
      <c r="F152" s="207"/>
      <c r="G152" s="836">
        <v>1</v>
      </c>
      <c r="H152" s="214">
        <f t="shared" si="5"/>
        <v>30</v>
      </c>
      <c r="I152" s="51"/>
      <c r="J152" s="52"/>
      <c r="K152" s="51"/>
      <c r="L152" s="51"/>
      <c r="M152" s="53"/>
      <c r="N152" s="62"/>
      <c r="O152" s="220"/>
      <c r="P152" s="229"/>
      <c r="Q152" s="65"/>
      <c r="R152" s="71"/>
      <c r="S152" s="109"/>
      <c r="T152" s="65"/>
      <c r="U152" s="71"/>
      <c r="V152" s="109"/>
      <c r="W152" s="37"/>
    </row>
    <row r="153" spans="1:23" ht="27" customHeight="1">
      <c r="A153" s="183"/>
      <c r="B153" s="199" t="s">
        <v>77</v>
      </c>
      <c r="C153" s="190"/>
      <c r="D153" s="54">
        <v>12</v>
      </c>
      <c r="E153" s="54"/>
      <c r="F153" s="208"/>
      <c r="G153" s="837">
        <v>2</v>
      </c>
      <c r="H153" s="215">
        <f t="shared" si="5"/>
        <v>60</v>
      </c>
      <c r="I153" s="55">
        <v>4</v>
      </c>
      <c r="J153" s="665" t="s">
        <v>343</v>
      </c>
      <c r="K153" s="57"/>
      <c r="L153" s="57"/>
      <c r="M153" s="58">
        <f>H153-I153</f>
        <v>56</v>
      </c>
      <c r="N153" s="67"/>
      <c r="O153" s="221"/>
      <c r="P153" s="230"/>
      <c r="Q153" s="237"/>
      <c r="R153" s="87"/>
      <c r="S153" s="665" t="s">
        <v>343</v>
      </c>
      <c r="T153" s="235"/>
      <c r="U153" s="87"/>
      <c r="V153" s="236"/>
      <c r="W153" s="37"/>
    </row>
    <row r="154" spans="1:23" ht="51.75" customHeight="1">
      <c r="A154" s="182"/>
      <c r="B154" s="202" t="s">
        <v>163</v>
      </c>
      <c r="C154" s="64"/>
      <c r="D154" s="48">
        <v>13</v>
      </c>
      <c r="E154" s="48"/>
      <c r="F154" s="207"/>
      <c r="G154" s="837">
        <v>4</v>
      </c>
      <c r="H154" s="214">
        <f t="shared" si="5"/>
        <v>120</v>
      </c>
      <c r="I154" s="55">
        <v>4</v>
      </c>
      <c r="J154" s="665" t="s">
        <v>353</v>
      </c>
      <c r="K154" s="237" t="s">
        <v>144</v>
      </c>
      <c r="L154" s="57"/>
      <c r="M154" s="58">
        <f>H154-I154</f>
        <v>116</v>
      </c>
      <c r="N154" s="62"/>
      <c r="O154" s="220"/>
      <c r="P154" s="229"/>
      <c r="Q154" s="65"/>
      <c r="R154" s="71"/>
      <c r="S154" s="725"/>
      <c r="T154" s="237" t="s">
        <v>96</v>
      </c>
      <c r="U154" s="77"/>
      <c r="V154" s="718"/>
      <c r="W154" s="37"/>
    </row>
    <row r="155" spans="1:23" ht="60" customHeight="1">
      <c r="A155" s="65"/>
      <c r="B155" s="203" t="s">
        <v>164</v>
      </c>
      <c r="C155" s="193"/>
      <c r="D155" s="66"/>
      <c r="E155" s="66"/>
      <c r="F155" s="210"/>
      <c r="G155" s="836">
        <f>G156+G158+G157+G159+G160</f>
        <v>21</v>
      </c>
      <c r="H155" s="216">
        <f t="shared" si="5"/>
        <v>630</v>
      </c>
      <c r="I155" s="55">
        <f>J155+K155+L155</f>
        <v>0</v>
      </c>
      <c r="J155" s="56"/>
      <c r="K155" s="57"/>
      <c r="L155" s="57"/>
      <c r="M155" s="58">
        <f>H155-I155</f>
        <v>630</v>
      </c>
      <c r="N155" s="67"/>
      <c r="O155" s="221"/>
      <c r="P155" s="230"/>
      <c r="Q155" s="235"/>
      <c r="R155" s="86"/>
      <c r="S155" s="236"/>
      <c r="T155" s="238"/>
      <c r="U155" s="84"/>
      <c r="V155" s="239"/>
      <c r="W155" s="37"/>
    </row>
    <row r="156" spans="1:23" ht="22.5" customHeight="1">
      <c r="A156" s="65"/>
      <c r="B156" s="198" t="s">
        <v>161</v>
      </c>
      <c r="C156" s="193"/>
      <c r="D156" s="66"/>
      <c r="E156" s="66"/>
      <c r="F156" s="210"/>
      <c r="G156" s="841">
        <v>5.5</v>
      </c>
      <c r="H156" s="217">
        <f t="shared" si="5"/>
        <v>165</v>
      </c>
      <c r="I156" s="55">
        <f>J156+K156+L156</f>
        <v>0</v>
      </c>
      <c r="J156" s="56"/>
      <c r="K156" s="57"/>
      <c r="L156" s="57"/>
      <c r="M156" s="58"/>
      <c r="N156" s="67"/>
      <c r="O156" s="221"/>
      <c r="P156" s="230"/>
      <c r="Q156" s="235"/>
      <c r="R156" s="86"/>
      <c r="S156" s="236"/>
      <c r="T156" s="238"/>
      <c r="U156" s="84"/>
      <c r="V156" s="239"/>
      <c r="W156" s="37"/>
    </row>
    <row r="157" spans="1:23" ht="21.75" customHeight="1">
      <c r="A157" s="65"/>
      <c r="B157" s="199" t="s">
        <v>77</v>
      </c>
      <c r="C157" s="194">
        <v>12</v>
      </c>
      <c r="D157" s="68"/>
      <c r="E157" s="68"/>
      <c r="F157" s="211"/>
      <c r="G157" s="840">
        <v>5.5</v>
      </c>
      <c r="H157" s="217">
        <f t="shared" si="5"/>
        <v>165</v>
      </c>
      <c r="I157" s="55">
        <v>8</v>
      </c>
      <c r="J157" s="665" t="s">
        <v>357</v>
      </c>
      <c r="K157" s="57"/>
      <c r="L157" s="665" t="s">
        <v>353</v>
      </c>
      <c r="M157" s="58">
        <f>H157-I157</f>
        <v>157</v>
      </c>
      <c r="N157" s="67"/>
      <c r="O157" s="221"/>
      <c r="P157" s="230"/>
      <c r="Q157" s="237"/>
      <c r="R157" s="87"/>
      <c r="S157" s="237" t="s">
        <v>346</v>
      </c>
      <c r="T157" s="76"/>
      <c r="U157" s="77"/>
      <c r="V157" s="239"/>
      <c r="W157" s="37"/>
    </row>
    <row r="158" spans="1:23" ht="21" customHeight="1">
      <c r="A158" s="65"/>
      <c r="B158" s="199" t="s">
        <v>77</v>
      </c>
      <c r="C158" s="195">
        <v>13</v>
      </c>
      <c r="D158" s="57"/>
      <c r="E158" s="57"/>
      <c r="F158" s="211"/>
      <c r="G158" s="840">
        <v>5</v>
      </c>
      <c r="H158" s="217">
        <f t="shared" si="5"/>
        <v>150</v>
      </c>
      <c r="I158" s="55">
        <v>6</v>
      </c>
      <c r="J158" s="665" t="s">
        <v>343</v>
      </c>
      <c r="K158" s="57"/>
      <c r="L158" s="665" t="s">
        <v>353</v>
      </c>
      <c r="M158" s="58">
        <f>H158-I158</f>
        <v>144</v>
      </c>
      <c r="N158" s="67"/>
      <c r="O158" s="221"/>
      <c r="P158" s="230"/>
      <c r="Q158" s="237"/>
      <c r="R158" s="87"/>
      <c r="S158" s="109"/>
      <c r="T158" s="237" t="s">
        <v>357</v>
      </c>
      <c r="U158" s="77"/>
      <c r="V158" s="239"/>
      <c r="W158" s="37"/>
    </row>
    <row r="159" spans="1:23" ht="20.25" customHeight="1">
      <c r="A159" s="65"/>
      <c r="B159" s="199" t="s">
        <v>77</v>
      </c>
      <c r="C159" s="191">
        <v>14</v>
      </c>
      <c r="D159" s="61"/>
      <c r="E159" s="61"/>
      <c r="F159" s="209"/>
      <c r="G159" s="840">
        <v>3</v>
      </c>
      <c r="H159" s="217">
        <f t="shared" si="5"/>
        <v>90</v>
      </c>
      <c r="I159" s="55">
        <v>10</v>
      </c>
      <c r="J159" s="56" t="s">
        <v>357</v>
      </c>
      <c r="K159" s="57" t="s">
        <v>144</v>
      </c>
      <c r="L159" s="57" t="s">
        <v>353</v>
      </c>
      <c r="M159" s="58">
        <f>H159-I159</f>
        <v>80</v>
      </c>
      <c r="N159" s="67"/>
      <c r="O159" s="221"/>
      <c r="P159" s="230"/>
      <c r="Q159" s="237"/>
      <c r="R159" s="87"/>
      <c r="S159" s="109"/>
      <c r="T159" s="76"/>
      <c r="U159" s="87" t="s">
        <v>158</v>
      </c>
      <c r="V159" s="239"/>
      <c r="W159" s="37"/>
    </row>
    <row r="160" spans="1:23" ht="57" customHeight="1">
      <c r="A160" s="65"/>
      <c r="B160" s="204" t="s">
        <v>165</v>
      </c>
      <c r="C160" s="196"/>
      <c r="D160" s="69"/>
      <c r="E160" s="69">
        <v>13</v>
      </c>
      <c r="F160" s="212"/>
      <c r="G160" s="840">
        <v>2</v>
      </c>
      <c r="H160" s="217">
        <f t="shared" si="5"/>
        <v>60</v>
      </c>
      <c r="I160" s="55">
        <v>8</v>
      </c>
      <c r="J160" s="56"/>
      <c r="K160" s="57"/>
      <c r="L160" s="221" t="s">
        <v>95</v>
      </c>
      <c r="M160" s="58">
        <f>H160-I160</f>
        <v>52</v>
      </c>
      <c r="N160" s="67"/>
      <c r="O160" s="221"/>
      <c r="P160" s="231"/>
      <c r="Q160" s="238"/>
      <c r="R160" s="84"/>
      <c r="S160" s="239"/>
      <c r="T160" s="237" t="s">
        <v>95</v>
      </c>
      <c r="U160" s="87"/>
      <c r="V160" s="236"/>
      <c r="W160" s="37"/>
    </row>
    <row r="161" spans="1:23" ht="59.25" customHeight="1">
      <c r="A161" s="182"/>
      <c r="B161" s="200" t="s">
        <v>166</v>
      </c>
      <c r="C161" s="189">
        <v>14</v>
      </c>
      <c r="D161" s="48"/>
      <c r="E161" s="48"/>
      <c r="F161" s="207"/>
      <c r="G161" s="926">
        <v>4</v>
      </c>
      <c r="H161" s="214">
        <f t="shared" si="5"/>
        <v>120</v>
      </c>
      <c r="I161" s="55">
        <v>4</v>
      </c>
      <c r="J161" s="665" t="s">
        <v>353</v>
      </c>
      <c r="K161" s="665" t="s">
        <v>353</v>
      </c>
      <c r="L161" s="57"/>
      <c r="M161" s="58">
        <f aca="true" t="shared" si="6" ref="M161:M166">H161-I161</f>
        <v>116</v>
      </c>
      <c r="N161" s="62"/>
      <c r="O161" s="220"/>
      <c r="P161" s="229"/>
      <c r="Q161" s="65"/>
      <c r="R161" s="71"/>
      <c r="S161" s="109"/>
      <c r="T161" s="65"/>
      <c r="U161" s="87" t="s">
        <v>343</v>
      </c>
      <c r="V161" s="718"/>
      <c r="W161" s="37"/>
    </row>
    <row r="162" spans="1:23" ht="52.5" customHeight="1">
      <c r="A162" s="182"/>
      <c r="B162" s="200" t="s">
        <v>167</v>
      </c>
      <c r="C162" s="189"/>
      <c r="D162" s="48"/>
      <c r="E162" s="48"/>
      <c r="F162" s="207"/>
      <c r="G162" s="841">
        <f>G163+G164+G165+G166</f>
        <v>13.5</v>
      </c>
      <c r="H162" s="214">
        <f t="shared" si="5"/>
        <v>405</v>
      </c>
      <c r="I162" s="55">
        <f>J162+K162+L162</f>
        <v>0</v>
      </c>
      <c r="J162" s="56"/>
      <c r="K162" s="57"/>
      <c r="L162" s="57"/>
      <c r="M162" s="58">
        <f t="shared" si="6"/>
        <v>405</v>
      </c>
      <c r="N162" s="62"/>
      <c r="O162" s="220"/>
      <c r="P162" s="229"/>
      <c r="Q162" s="65"/>
      <c r="R162" s="71"/>
      <c r="S162" s="718"/>
      <c r="T162" s="76"/>
      <c r="U162" s="71"/>
      <c r="V162" s="109"/>
      <c r="W162" s="37"/>
    </row>
    <row r="163" spans="1:23" ht="20.25" customHeight="1">
      <c r="A163" s="182"/>
      <c r="B163" s="198" t="s">
        <v>161</v>
      </c>
      <c r="C163" s="189"/>
      <c r="D163" s="48"/>
      <c r="E163" s="48"/>
      <c r="F163" s="207"/>
      <c r="G163" s="836">
        <v>5</v>
      </c>
      <c r="H163" s="214">
        <f>G163*30</f>
        <v>150</v>
      </c>
      <c r="I163" s="55">
        <f>J163+K163+L163</f>
        <v>0</v>
      </c>
      <c r="J163" s="56"/>
      <c r="K163" s="57"/>
      <c r="L163" s="57"/>
      <c r="M163" s="58">
        <f>H163-I163</f>
        <v>150</v>
      </c>
      <c r="N163" s="62"/>
      <c r="O163" s="220"/>
      <c r="P163" s="229"/>
      <c r="Q163" s="65"/>
      <c r="R163" s="71"/>
      <c r="S163" s="109"/>
      <c r="T163" s="65"/>
      <c r="U163" s="77"/>
      <c r="V163" s="718"/>
      <c r="W163" s="37"/>
    </row>
    <row r="164" spans="1:23" ht="21" customHeight="1">
      <c r="A164" s="182"/>
      <c r="B164" s="198" t="s">
        <v>77</v>
      </c>
      <c r="C164" s="189"/>
      <c r="D164" s="48">
        <v>13</v>
      </c>
      <c r="E164" s="48"/>
      <c r="F164" s="207"/>
      <c r="G164" s="837">
        <v>4</v>
      </c>
      <c r="H164" s="214">
        <f t="shared" si="5"/>
        <v>120</v>
      </c>
      <c r="I164" s="55">
        <v>6</v>
      </c>
      <c r="J164" s="56" t="s">
        <v>343</v>
      </c>
      <c r="K164" s="57"/>
      <c r="L164" s="57" t="s">
        <v>144</v>
      </c>
      <c r="M164" s="58">
        <f t="shared" si="6"/>
        <v>114</v>
      </c>
      <c r="N164" s="67"/>
      <c r="O164" s="221"/>
      <c r="P164" s="230"/>
      <c r="Q164" s="237"/>
      <c r="R164" s="87"/>
      <c r="S164" s="239"/>
      <c r="T164" s="237" t="s">
        <v>105</v>
      </c>
      <c r="U164" s="86"/>
      <c r="V164" s="236"/>
      <c r="W164" s="37"/>
    </row>
    <row r="165" spans="1:23" ht="24.75" customHeight="1">
      <c r="A165" s="182"/>
      <c r="B165" s="198" t="s">
        <v>77</v>
      </c>
      <c r="C165" s="189">
        <v>14</v>
      </c>
      <c r="D165" s="48"/>
      <c r="E165" s="48"/>
      <c r="F165" s="207"/>
      <c r="G165" s="837">
        <v>3.5</v>
      </c>
      <c r="H165" s="214">
        <f t="shared" si="5"/>
        <v>105</v>
      </c>
      <c r="I165" s="55">
        <v>6</v>
      </c>
      <c r="J165" s="56" t="s">
        <v>343</v>
      </c>
      <c r="K165" s="57"/>
      <c r="L165" s="57" t="s">
        <v>144</v>
      </c>
      <c r="M165" s="58">
        <f t="shared" si="6"/>
        <v>99</v>
      </c>
      <c r="N165" s="67"/>
      <c r="O165" s="221"/>
      <c r="P165" s="230"/>
      <c r="Q165" s="237"/>
      <c r="R165" s="87"/>
      <c r="S165" s="239"/>
      <c r="T165" s="238"/>
      <c r="U165" s="87" t="s">
        <v>105</v>
      </c>
      <c r="V165" s="236"/>
      <c r="W165" s="37"/>
    </row>
    <row r="166" spans="1:23" ht="58.5" customHeight="1" thickBot="1">
      <c r="A166" s="205"/>
      <c r="B166" s="206" t="s">
        <v>168</v>
      </c>
      <c r="C166" s="189"/>
      <c r="D166" s="48"/>
      <c r="E166" s="48"/>
      <c r="F166" s="207">
        <v>14</v>
      </c>
      <c r="G166" s="837">
        <v>1</v>
      </c>
      <c r="H166" s="222">
        <f t="shared" si="5"/>
        <v>30</v>
      </c>
      <c r="I166" s="223">
        <v>4</v>
      </c>
      <c r="J166" s="224"/>
      <c r="K166" s="225"/>
      <c r="L166" s="56" t="s">
        <v>343</v>
      </c>
      <c r="M166" s="226">
        <f t="shared" si="6"/>
        <v>26</v>
      </c>
      <c r="N166" s="59"/>
      <c r="O166" s="227"/>
      <c r="P166" s="719"/>
      <c r="Q166" s="720"/>
      <c r="R166" s="721"/>
      <c r="S166" s="722"/>
      <c r="T166" s="723"/>
      <c r="U166" s="122" t="s">
        <v>343</v>
      </c>
      <c r="V166" s="724"/>
      <c r="W166" s="37"/>
    </row>
    <row r="167" spans="1:23" ht="16.5" thickBot="1">
      <c r="A167" s="1149" t="s">
        <v>382</v>
      </c>
      <c r="B167" s="1150"/>
      <c r="C167" s="1150"/>
      <c r="D167" s="1150"/>
      <c r="E167" s="1150"/>
      <c r="F167" s="1150"/>
      <c r="G167" s="843">
        <f>G147+G150+G151+G154+G155+G161+G162</f>
        <v>50</v>
      </c>
      <c r="H167" s="844">
        <f>H147+H150+H151+H154+H155+H161+H162</f>
        <v>1500</v>
      </c>
      <c r="I167" s="845"/>
      <c r="J167" s="845"/>
      <c r="K167" s="845"/>
      <c r="L167" s="845"/>
      <c r="M167" s="845"/>
      <c r="N167" s="846"/>
      <c r="O167" s="847"/>
      <c r="P167" s="848"/>
      <c r="Q167" s="849"/>
      <c r="R167" s="850"/>
      <c r="S167" s="851"/>
      <c r="T167" s="852"/>
      <c r="U167" s="853"/>
      <c r="V167" s="854"/>
      <c r="W167" s="37"/>
    </row>
    <row r="168" spans="1:23" ht="16.5" thickBot="1">
      <c r="A168" s="1149" t="s">
        <v>89</v>
      </c>
      <c r="B168" s="1150"/>
      <c r="C168" s="1150"/>
      <c r="D168" s="1150"/>
      <c r="E168" s="1150"/>
      <c r="F168" s="1150"/>
      <c r="G168" s="843">
        <f>G148+G152+G156+G163</f>
        <v>12.5</v>
      </c>
      <c r="H168" s="844">
        <f>H148+H152+H156+H163</f>
        <v>375</v>
      </c>
      <c r="I168" s="845"/>
      <c r="J168" s="845"/>
      <c r="K168" s="845"/>
      <c r="L168" s="845"/>
      <c r="M168" s="855"/>
      <c r="N168" s="846"/>
      <c r="O168" s="847"/>
      <c r="P168" s="848"/>
      <c r="Q168" s="849"/>
      <c r="R168" s="850"/>
      <c r="S168" s="851"/>
      <c r="T168" s="852"/>
      <c r="U168" s="853"/>
      <c r="V168" s="854"/>
      <c r="W168" s="37"/>
    </row>
    <row r="169" spans="1:23" ht="16.5" thickBot="1">
      <c r="A169" s="1153" t="s">
        <v>90</v>
      </c>
      <c r="B169" s="1154"/>
      <c r="C169" s="1154"/>
      <c r="D169" s="1154"/>
      <c r="E169" s="1154"/>
      <c r="F169" s="1154"/>
      <c r="G169" s="856">
        <f>G149+G150+G153+G154+G157+G158+G159+G160+G161+G164+G165+G166</f>
        <v>37.5</v>
      </c>
      <c r="H169" s="857">
        <f>H149+H150+H153+H154+H157+H158+H159+H160+H161+H164+H165+H166</f>
        <v>1125</v>
      </c>
      <c r="I169" s="858">
        <f>I149+I150+I153+I154+I157+I158+I159+I160+I161+I164+I165+I166</f>
        <v>66</v>
      </c>
      <c r="J169" s="858" t="s">
        <v>383</v>
      </c>
      <c r="K169" s="845" t="s">
        <v>384</v>
      </c>
      <c r="L169" s="859" t="s">
        <v>385</v>
      </c>
      <c r="M169" s="858">
        <f>M149+M150+M153+M154+M157+M158+M159+M160+M161+M164+M165+M166</f>
        <v>1059</v>
      </c>
      <c r="N169" s="860"/>
      <c r="O169" s="861"/>
      <c r="P169" s="862"/>
      <c r="Q169" s="863"/>
      <c r="R169" s="864"/>
      <c r="S169" s="859" t="s">
        <v>344</v>
      </c>
      <c r="T169" s="859" t="s">
        <v>387</v>
      </c>
      <c r="U169" s="859" t="s">
        <v>386</v>
      </c>
      <c r="V169" s="865"/>
      <c r="W169" s="37"/>
    </row>
    <row r="170" spans="1:23" ht="16.5" thickBot="1">
      <c r="A170" s="1146" t="s">
        <v>170</v>
      </c>
      <c r="B170" s="1155"/>
      <c r="C170" s="1155"/>
      <c r="D170" s="1155"/>
      <c r="E170" s="1155"/>
      <c r="F170" s="1155"/>
      <c r="G170" s="1155"/>
      <c r="H170" s="1155"/>
      <c r="I170" s="1155"/>
      <c r="J170" s="1155"/>
      <c r="K170" s="1155"/>
      <c r="L170" s="1155"/>
      <c r="M170" s="1155"/>
      <c r="N170" s="1155"/>
      <c r="O170" s="1155"/>
      <c r="P170" s="1155"/>
      <c r="Q170" s="1155"/>
      <c r="R170" s="1155"/>
      <c r="S170" s="1155"/>
      <c r="T170" s="1155"/>
      <c r="U170" s="1155"/>
      <c r="V170" s="1156"/>
      <c r="W170" s="37"/>
    </row>
    <row r="171" spans="1:23" ht="54" customHeight="1">
      <c r="A171" s="240"/>
      <c r="B171" s="241" t="s">
        <v>171</v>
      </c>
      <c r="C171" s="246"/>
      <c r="D171" s="247"/>
      <c r="E171" s="247"/>
      <c r="F171" s="248"/>
      <c r="G171" s="258">
        <v>6.5</v>
      </c>
      <c r="H171" s="253">
        <f>G171*30</f>
        <v>195</v>
      </c>
      <c r="I171" s="254"/>
      <c r="J171" s="254"/>
      <c r="K171" s="254"/>
      <c r="L171" s="254"/>
      <c r="M171" s="255"/>
      <c r="N171" s="108"/>
      <c r="O171" s="96"/>
      <c r="P171" s="97"/>
      <c r="Q171" s="95"/>
      <c r="R171" s="96"/>
      <c r="S171" s="97"/>
      <c r="T171" s="98"/>
      <c r="U171" s="99"/>
      <c r="V171" s="100"/>
      <c r="W171" s="37"/>
    </row>
    <row r="172" spans="1:23" ht="18.75" customHeight="1">
      <c r="A172" s="185"/>
      <c r="B172" s="187" t="s">
        <v>76</v>
      </c>
      <c r="C172" s="76"/>
      <c r="D172" s="77"/>
      <c r="E172" s="77"/>
      <c r="F172" s="78"/>
      <c r="G172" s="259">
        <v>1.5</v>
      </c>
      <c r="H172" s="79">
        <f aca="true" t="shared" si="7" ref="H172:H204">G172*30</f>
        <v>45</v>
      </c>
      <c r="I172" s="82"/>
      <c r="J172" s="83"/>
      <c r="K172" s="84"/>
      <c r="L172" s="84"/>
      <c r="M172" s="85"/>
      <c r="N172" s="70"/>
      <c r="O172" s="71"/>
      <c r="P172" s="72"/>
      <c r="Q172" s="65"/>
      <c r="R172" s="71"/>
      <c r="S172" s="72"/>
      <c r="T172" s="73"/>
      <c r="U172" s="74"/>
      <c r="V172" s="75"/>
      <c r="W172" s="37"/>
    </row>
    <row r="173" spans="1:23" ht="21" customHeight="1">
      <c r="A173" s="185"/>
      <c r="B173" s="187" t="s">
        <v>77</v>
      </c>
      <c r="C173" s="76"/>
      <c r="D173" s="77"/>
      <c r="E173" s="77"/>
      <c r="F173" s="78"/>
      <c r="G173" s="259">
        <v>3</v>
      </c>
      <c r="H173" s="79">
        <f t="shared" si="7"/>
        <v>90</v>
      </c>
      <c r="I173" s="82"/>
      <c r="J173" s="86"/>
      <c r="K173" s="87"/>
      <c r="L173" s="87"/>
      <c r="M173" s="85"/>
      <c r="N173" s="70"/>
      <c r="O173" s="71"/>
      <c r="P173" s="72"/>
      <c r="Q173" s="65"/>
      <c r="R173" s="71"/>
      <c r="S173" s="72"/>
      <c r="T173" s="73"/>
      <c r="U173" s="74"/>
      <c r="V173" s="75"/>
      <c r="W173" s="37"/>
    </row>
    <row r="174" spans="1:23" ht="21.75" customHeight="1">
      <c r="A174" s="185"/>
      <c r="B174" s="187" t="s">
        <v>77</v>
      </c>
      <c r="C174" s="76"/>
      <c r="D174" s="77">
        <v>12</v>
      </c>
      <c r="E174" s="77"/>
      <c r="F174" s="78"/>
      <c r="G174" s="260">
        <v>1.5</v>
      </c>
      <c r="H174" s="79">
        <f t="shared" si="7"/>
        <v>45</v>
      </c>
      <c r="I174" s="88">
        <v>8</v>
      </c>
      <c r="J174" s="71" t="s">
        <v>343</v>
      </c>
      <c r="K174" s="71" t="s">
        <v>145</v>
      </c>
      <c r="L174" s="71"/>
      <c r="M174" s="85">
        <f>H174-I174</f>
        <v>37</v>
      </c>
      <c r="N174" s="70"/>
      <c r="O174" s="71"/>
      <c r="P174" s="72"/>
      <c r="Q174" s="65"/>
      <c r="R174" s="71"/>
      <c r="S174" s="72" t="s">
        <v>95</v>
      </c>
      <c r="T174" s="73"/>
      <c r="U174" s="74"/>
      <c r="V174" s="75"/>
      <c r="W174" s="37"/>
    </row>
    <row r="175" spans="1:23" ht="19.5" customHeight="1">
      <c r="A175" s="185"/>
      <c r="B175" s="187" t="s">
        <v>77</v>
      </c>
      <c r="C175" s="76"/>
      <c r="D175" s="927">
        <v>13</v>
      </c>
      <c r="E175" s="77"/>
      <c r="F175" s="78"/>
      <c r="G175" s="260">
        <v>1.5</v>
      </c>
      <c r="H175" s="79">
        <f t="shared" si="7"/>
        <v>45</v>
      </c>
      <c r="I175" s="88">
        <v>4</v>
      </c>
      <c r="J175" s="89">
        <v>4</v>
      </c>
      <c r="K175" s="89"/>
      <c r="L175" s="71"/>
      <c r="M175" s="85">
        <f>H175-I175</f>
        <v>41</v>
      </c>
      <c r="N175" s="70"/>
      <c r="O175" s="71"/>
      <c r="P175" s="72"/>
      <c r="Q175" s="65"/>
      <c r="R175" s="71"/>
      <c r="S175" s="72"/>
      <c r="T175" s="90" t="s">
        <v>343</v>
      </c>
      <c r="U175" s="74"/>
      <c r="V175" s="75"/>
      <c r="W175" s="37"/>
    </row>
    <row r="176" spans="1:23" ht="55.5" customHeight="1">
      <c r="A176" s="91"/>
      <c r="B176" s="242" t="s">
        <v>172</v>
      </c>
      <c r="C176" s="76"/>
      <c r="D176" s="77"/>
      <c r="E176" s="77"/>
      <c r="F176" s="78"/>
      <c r="G176" s="259">
        <f>G177+G178+G179</f>
        <v>8</v>
      </c>
      <c r="H176" s="79">
        <f t="shared" si="7"/>
        <v>240</v>
      </c>
      <c r="I176" s="82"/>
      <c r="J176" s="87"/>
      <c r="K176" s="87"/>
      <c r="L176" s="87"/>
      <c r="M176" s="85"/>
      <c r="N176" s="92"/>
      <c r="O176" s="93"/>
      <c r="P176" s="94"/>
      <c r="Q176" s="91"/>
      <c r="R176" s="93"/>
      <c r="S176" s="94"/>
      <c r="T176" s="73"/>
      <c r="U176" s="74"/>
      <c r="V176" s="75"/>
      <c r="W176" s="37"/>
    </row>
    <row r="177" spans="1:23" ht="23.25" customHeight="1">
      <c r="A177" s="91"/>
      <c r="B177" s="187" t="s">
        <v>76</v>
      </c>
      <c r="C177" s="76"/>
      <c r="D177" s="77"/>
      <c r="E177" s="77"/>
      <c r="F177" s="78"/>
      <c r="G177" s="259">
        <v>2.5</v>
      </c>
      <c r="H177" s="79">
        <f t="shared" si="7"/>
        <v>75</v>
      </c>
      <c r="I177" s="82"/>
      <c r="J177" s="87"/>
      <c r="K177" s="87"/>
      <c r="L177" s="87"/>
      <c r="M177" s="85"/>
      <c r="N177" s="92"/>
      <c r="O177" s="93"/>
      <c r="P177" s="94"/>
      <c r="Q177" s="91"/>
      <c r="R177" s="93"/>
      <c r="S177" s="94"/>
      <c r="T177" s="73"/>
      <c r="U177" s="74"/>
      <c r="V177" s="75"/>
      <c r="W177" s="37"/>
    </row>
    <row r="178" spans="1:23" ht="24.75" customHeight="1">
      <c r="A178" s="91"/>
      <c r="B178" s="187" t="s">
        <v>77</v>
      </c>
      <c r="C178" s="76">
        <v>13</v>
      </c>
      <c r="D178" s="77"/>
      <c r="E178" s="77"/>
      <c r="F178" s="78"/>
      <c r="G178" s="259">
        <v>4</v>
      </c>
      <c r="H178" s="79">
        <f t="shared" si="7"/>
        <v>120</v>
      </c>
      <c r="I178" s="82">
        <v>10</v>
      </c>
      <c r="J178" s="86" t="s">
        <v>346</v>
      </c>
      <c r="K178" s="87"/>
      <c r="L178" s="87" t="s">
        <v>144</v>
      </c>
      <c r="M178" s="85">
        <f>H178-I178</f>
        <v>110</v>
      </c>
      <c r="N178" s="92"/>
      <c r="O178" s="93"/>
      <c r="P178" s="94"/>
      <c r="Q178" s="91"/>
      <c r="R178" s="93"/>
      <c r="S178" s="94"/>
      <c r="T178" s="73" t="s">
        <v>158</v>
      </c>
      <c r="U178" s="74"/>
      <c r="V178" s="75"/>
      <c r="W178" s="37"/>
    </row>
    <row r="179" spans="1:23" ht="58.5" customHeight="1">
      <c r="A179" s="91"/>
      <c r="B179" s="187" t="s">
        <v>173</v>
      </c>
      <c r="C179" s="76"/>
      <c r="D179" s="77"/>
      <c r="E179" s="77"/>
      <c r="F179" s="78">
        <v>14</v>
      </c>
      <c r="G179" s="259">
        <v>1.5</v>
      </c>
      <c r="H179" s="79">
        <f t="shared" si="7"/>
        <v>45</v>
      </c>
      <c r="I179" s="82">
        <v>4</v>
      </c>
      <c r="J179" s="87"/>
      <c r="K179" s="87"/>
      <c r="L179" s="87" t="s">
        <v>343</v>
      </c>
      <c r="M179" s="85">
        <f>H179-I179</f>
        <v>41</v>
      </c>
      <c r="N179" s="70"/>
      <c r="O179" s="71"/>
      <c r="P179" s="72"/>
      <c r="Q179" s="65"/>
      <c r="R179" s="71"/>
      <c r="S179" s="72"/>
      <c r="T179" s="73"/>
      <c r="U179" s="74" t="s">
        <v>343</v>
      </c>
      <c r="V179" s="75"/>
      <c r="W179" s="37"/>
    </row>
    <row r="180" spans="1:23" ht="36" customHeight="1">
      <c r="A180" s="65"/>
      <c r="B180" s="187" t="s">
        <v>174</v>
      </c>
      <c r="C180" s="76"/>
      <c r="D180" s="77"/>
      <c r="E180" s="77"/>
      <c r="F180" s="78"/>
      <c r="G180" s="259">
        <f>G181+G182+G183</f>
        <v>9</v>
      </c>
      <c r="H180" s="79">
        <f t="shared" si="7"/>
        <v>270</v>
      </c>
      <c r="I180" s="80"/>
      <c r="J180" s="80"/>
      <c r="K180" s="80"/>
      <c r="L180" s="80"/>
      <c r="M180" s="81"/>
      <c r="N180" s="95"/>
      <c r="O180" s="96"/>
      <c r="P180" s="97"/>
      <c r="Q180" s="95"/>
      <c r="R180" s="96"/>
      <c r="S180" s="97"/>
      <c r="T180" s="73"/>
      <c r="U180" s="74"/>
      <c r="V180" s="75"/>
      <c r="W180" s="37"/>
    </row>
    <row r="181" spans="1:23" ht="25.5" customHeight="1">
      <c r="A181" s="65"/>
      <c r="B181" s="187" t="s">
        <v>76</v>
      </c>
      <c r="C181" s="76"/>
      <c r="D181" s="77"/>
      <c r="E181" s="77"/>
      <c r="F181" s="78"/>
      <c r="G181" s="259">
        <v>3</v>
      </c>
      <c r="H181" s="79">
        <f t="shared" si="7"/>
        <v>90</v>
      </c>
      <c r="I181" s="82"/>
      <c r="J181" s="83"/>
      <c r="K181" s="84"/>
      <c r="L181" s="84"/>
      <c r="M181" s="85"/>
      <c r="N181" s="70"/>
      <c r="O181" s="71"/>
      <c r="P181" s="72"/>
      <c r="Q181" s="65"/>
      <c r="R181" s="71"/>
      <c r="S181" s="72"/>
      <c r="T181" s="73"/>
      <c r="U181" s="74"/>
      <c r="V181" s="75"/>
      <c r="W181" s="37"/>
    </row>
    <row r="182" spans="1:23" ht="24" customHeight="1">
      <c r="A182" s="65"/>
      <c r="B182" s="187" t="s">
        <v>77</v>
      </c>
      <c r="C182" s="76">
        <v>13</v>
      </c>
      <c r="D182" s="77"/>
      <c r="E182" s="77"/>
      <c r="F182" s="78"/>
      <c r="G182" s="259">
        <v>5</v>
      </c>
      <c r="H182" s="79">
        <f t="shared" si="7"/>
        <v>150</v>
      </c>
      <c r="I182" s="82">
        <v>8</v>
      </c>
      <c r="J182" s="87" t="s">
        <v>343</v>
      </c>
      <c r="K182" s="87" t="s">
        <v>144</v>
      </c>
      <c r="L182" s="87" t="s">
        <v>144</v>
      </c>
      <c r="M182" s="85">
        <f>H182-I182</f>
        <v>142</v>
      </c>
      <c r="N182" s="70"/>
      <c r="O182" s="71"/>
      <c r="P182" s="72"/>
      <c r="Q182" s="65"/>
      <c r="R182" s="71"/>
      <c r="S182" s="72"/>
      <c r="T182" s="73" t="s">
        <v>95</v>
      </c>
      <c r="U182" s="74"/>
      <c r="V182" s="75"/>
      <c r="W182" s="37"/>
    </row>
    <row r="183" spans="1:23" ht="43.5" customHeight="1">
      <c r="A183" s="65"/>
      <c r="B183" s="187" t="s">
        <v>175</v>
      </c>
      <c r="C183" s="76"/>
      <c r="D183" s="77"/>
      <c r="E183" s="77"/>
      <c r="F183" s="78">
        <v>13</v>
      </c>
      <c r="G183" s="259">
        <v>1</v>
      </c>
      <c r="H183" s="79">
        <f t="shared" si="7"/>
        <v>30</v>
      </c>
      <c r="I183" s="80">
        <v>4</v>
      </c>
      <c r="J183" s="101"/>
      <c r="K183" s="101"/>
      <c r="L183" s="101" t="s">
        <v>343</v>
      </c>
      <c r="M183" s="85">
        <f>H183-I183</f>
        <v>26</v>
      </c>
      <c r="N183" s="70"/>
      <c r="O183" s="71"/>
      <c r="P183" s="72"/>
      <c r="Q183" s="65"/>
      <c r="R183" s="71"/>
      <c r="S183" s="72"/>
      <c r="T183" s="73" t="s">
        <v>343</v>
      </c>
      <c r="U183" s="74"/>
      <c r="V183" s="75"/>
      <c r="W183" s="37"/>
    </row>
    <row r="184" spans="1:23" ht="22.5" customHeight="1">
      <c r="A184" s="65"/>
      <c r="B184" s="243" t="s">
        <v>176</v>
      </c>
      <c r="C184" s="249"/>
      <c r="D184" s="164">
        <v>13</v>
      </c>
      <c r="E184" s="250"/>
      <c r="F184" s="251"/>
      <c r="G184" s="259">
        <v>3</v>
      </c>
      <c r="H184" s="79">
        <f t="shared" si="7"/>
        <v>90</v>
      </c>
      <c r="I184" s="256">
        <v>8</v>
      </c>
      <c r="J184" s="87" t="s">
        <v>343</v>
      </c>
      <c r="K184" s="101" t="s">
        <v>145</v>
      </c>
      <c r="L184" s="101"/>
      <c r="M184" s="85">
        <f>H184-I184</f>
        <v>82</v>
      </c>
      <c r="N184" s="104"/>
      <c r="O184" s="102"/>
      <c r="P184" s="103"/>
      <c r="Q184" s="105"/>
      <c r="R184" s="102"/>
      <c r="S184" s="106"/>
      <c r="T184" s="262" t="s">
        <v>95</v>
      </c>
      <c r="U184" s="250"/>
      <c r="V184" s="251"/>
      <c r="W184" s="37"/>
    </row>
    <row r="185" spans="1:23" ht="24" customHeight="1">
      <c r="A185" s="65"/>
      <c r="B185" s="187" t="s">
        <v>177</v>
      </c>
      <c r="C185" s="114"/>
      <c r="D185" s="77"/>
      <c r="E185" s="77"/>
      <c r="F185" s="107"/>
      <c r="G185" s="259">
        <v>3.5</v>
      </c>
      <c r="H185" s="79">
        <f t="shared" si="7"/>
        <v>105</v>
      </c>
      <c r="I185" s="80"/>
      <c r="J185" s="101"/>
      <c r="K185" s="101"/>
      <c r="L185" s="101"/>
      <c r="M185" s="81"/>
      <c r="N185" s="108"/>
      <c r="O185" s="96"/>
      <c r="P185" s="97"/>
      <c r="Q185" s="65"/>
      <c r="R185" s="71"/>
      <c r="S185" s="109"/>
      <c r="T185" s="110"/>
      <c r="U185" s="74"/>
      <c r="V185" s="111"/>
      <c r="W185" s="37"/>
    </row>
    <row r="186" spans="1:23" ht="24" customHeight="1">
      <c r="A186" s="65"/>
      <c r="B186" s="187" t="s">
        <v>76</v>
      </c>
      <c r="C186" s="114"/>
      <c r="D186" s="77"/>
      <c r="E186" s="77"/>
      <c r="F186" s="107"/>
      <c r="G186" s="259">
        <v>0.5</v>
      </c>
      <c r="H186" s="79">
        <f t="shared" si="7"/>
        <v>15</v>
      </c>
      <c r="I186" s="82"/>
      <c r="J186" s="112"/>
      <c r="K186" s="112"/>
      <c r="L186" s="112"/>
      <c r="M186" s="85"/>
      <c r="N186" s="70"/>
      <c r="O186" s="71"/>
      <c r="P186" s="72"/>
      <c r="Q186" s="65"/>
      <c r="R186" s="71"/>
      <c r="S186" s="109"/>
      <c r="T186" s="110"/>
      <c r="U186" s="74"/>
      <c r="V186" s="111"/>
      <c r="W186" s="37"/>
    </row>
    <row r="187" spans="1:23" ht="24" customHeight="1">
      <c r="A187" s="65"/>
      <c r="B187" s="187" t="s">
        <v>77</v>
      </c>
      <c r="C187" s="163"/>
      <c r="D187" s="77">
        <v>14</v>
      </c>
      <c r="E187" s="77"/>
      <c r="F187" s="107"/>
      <c r="G187" s="259">
        <v>2.5</v>
      </c>
      <c r="H187" s="79">
        <f t="shared" si="7"/>
        <v>75</v>
      </c>
      <c r="I187" s="82">
        <v>12</v>
      </c>
      <c r="J187" s="113">
        <v>4</v>
      </c>
      <c r="K187" s="112" t="s">
        <v>144</v>
      </c>
      <c r="L187" s="112"/>
      <c r="M187" s="85">
        <f>H187-I187</f>
        <v>63</v>
      </c>
      <c r="N187" s="70"/>
      <c r="O187" s="71"/>
      <c r="P187" s="72"/>
      <c r="Q187" s="65"/>
      <c r="R187" s="71"/>
      <c r="S187" s="109"/>
      <c r="T187" s="110"/>
      <c r="U187" s="74" t="s">
        <v>105</v>
      </c>
      <c r="V187" s="111"/>
      <c r="W187" s="37"/>
    </row>
    <row r="188" spans="1:23" ht="51.75" customHeight="1">
      <c r="A188" s="65"/>
      <c r="B188" s="187" t="s">
        <v>178</v>
      </c>
      <c r="C188" s="76"/>
      <c r="D188" s="77">
        <v>12</v>
      </c>
      <c r="E188" s="77"/>
      <c r="F188" s="78"/>
      <c r="G188" s="259">
        <v>4</v>
      </c>
      <c r="H188" s="79">
        <f t="shared" si="7"/>
        <v>120</v>
      </c>
      <c r="I188" s="82">
        <v>6</v>
      </c>
      <c r="J188" s="87" t="s">
        <v>343</v>
      </c>
      <c r="K188" s="87"/>
      <c r="L188" s="87" t="s">
        <v>144</v>
      </c>
      <c r="M188" s="85">
        <f>H188-I188</f>
        <v>114</v>
      </c>
      <c r="N188" s="70"/>
      <c r="O188" s="71"/>
      <c r="P188" s="72"/>
      <c r="Q188" s="65"/>
      <c r="R188" s="71"/>
      <c r="S188" s="72" t="s">
        <v>105</v>
      </c>
      <c r="T188" s="73"/>
      <c r="U188" s="74"/>
      <c r="V188" s="75"/>
      <c r="W188" s="37"/>
    </row>
    <row r="189" spans="1:23" ht="39.75" customHeight="1">
      <c r="A189" s="65"/>
      <c r="B189" s="187" t="s">
        <v>179</v>
      </c>
      <c r="C189" s="76"/>
      <c r="D189" s="77"/>
      <c r="E189" s="77"/>
      <c r="F189" s="78"/>
      <c r="G189" s="259">
        <f>G190+G191</f>
        <v>8</v>
      </c>
      <c r="H189" s="79">
        <f t="shared" si="7"/>
        <v>240</v>
      </c>
      <c r="I189" s="82"/>
      <c r="J189" s="82"/>
      <c r="K189" s="82"/>
      <c r="L189" s="82"/>
      <c r="M189" s="85"/>
      <c r="N189" s="70"/>
      <c r="O189" s="71"/>
      <c r="P189" s="72"/>
      <c r="Q189" s="65"/>
      <c r="R189" s="71"/>
      <c r="S189" s="72"/>
      <c r="T189" s="73"/>
      <c r="U189" s="74"/>
      <c r="V189" s="75"/>
      <c r="W189" s="37"/>
    </row>
    <row r="190" spans="1:23" ht="26.25" customHeight="1">
      <c r="A190" s="65"/>
      <c r="B190" s="187" t="s">
        <v>76</v>
      </c>
      <c r="C190" s="114"/>
      <c r="D190" s="77"/>
      <c r="E190" s="77"/>
      <c r="F190" s="107"/>
      <c r="G190" s="259">
        <v>3</v>
      </c>
      <c r="H190" s="79">
        <f t="shared" si="7"/>
        <v>90</v>
      </c>
      <c r="I190" s="82"/>
      <c r="J190" s="84"/>
      <c r="K190" s="84"/>
      <c r="L190" s="84"/>
      <c r="M190" s="85"/>
      <c r="N190" s="70"/>
      <c r="O190" s="71"/>
      <c r="P190" s="72"/>
      <c r="Q190" s="65"/>
      <c r="R190" s="71"/>
      <c r="S190" s="72"/>
      <c r="T190" s="73"/>
      <c r="U190" s="74"/>
      <c r="V190" s="75"/>
      <c r="W190" s="37"/>
    </row>
    <row r="191" spans="1:23" ht="26.25" customHeight="1">
      <c r="A191" s="65"/>
      <c r="B191" s="187" t="s">
        <v>77</v>
      </c>
      <c r="C191" s="76"/>
      <c r="D191" s="77"/>
      <c r="E191" s="77"/>
      <c r="F191" s="78"/>
      <c r="G191" s="259">
        <v>5</v>
      </c>
      <c r="H191" s="79">
        <f t="shared" si="7"/>
        <v>150</v>
      </c>
      <c r="I191" s="82"/>
      <c r="J191" s="82"/>
      <c r="K191" s="82"/>
      <c r="L191" s="82"/>
      <c r="M191" s="85"/>
      <c r="N191" s="70"/>
      <c r="O191" s="71"/>
      <c r="P191" s="72"/>
      <c r="Q191" s="65"/>
      <c r="R191" s="71"/>
      <c r="S191" s="72"/>
      <c r="T191" s="73"/>
      <c r="U191" s="74"/>
      <c r="V191" s="75"/>
      <c r="W191" s="37"/>
    </row>
    <row r="192" spans="1:23" ht="24" customHeight="1">
      <c r="A192" s="65"/>
      <c r="B192" s="187" t="s">
        <v>77</v>
      </c>
      <c r="C192" s="76"/>
      <c r="D192" s="77">
        <v>12</v>
      </c>
      <c r="E192" s="77"/>
      <c r="F192" s="78"/>
      <c r="G192" s="260">
        <v>2.5</v>
      </c>
      <c r="H192" s="79">
        <f t="shared" si="7"/>
        <v>75</v>
      </c>
      <c r="I192" s="88">
        <v>8</v>
      </c>
      <c r="J192" s="115">
        <v>4</v>
      </c>
      <c r="K192" s="77" t="s">
        <v>145</v>
      </c>
      <c r="L192" s="77"/>
      <c r="M192" s="85">
        <f>H192-I192</f>
        <v>67</v>
      </c>
      <c r="N192" s="70"/>
      <c r="O192" s="71"/>
      <c r="P192" s="72"/>
      <c r="Q192" s="65"/>
      <c r="R192" s="71"/>
      <c r="S192" s="72" t="s">
        <v>95</v>
      </c>
      <c r="T192" s="73"/>
      <c r="U192" s="74"/>
      <c r="V192" s="75"/>
      <c r="W192" s="37"/>
    </row>
    <row r="193" spans="1:23" ht="24" customHeight="1">
      <c r="A193" s="65"/>
      <c r="B193" s="187" t="s">
        <v>77</v>
      </c>
      <c r="C193" s="76">
        <v>13</v>
      </c>
      <c r="D193" s="77"/>
      <c r="E193" s="77"/>
      <c r="F193" s="78"/>
      <c r="G193" s="260">
        <v>2.5</v>
      </c>
      <c r="H193" s="79">
        <f t="shared" si="7"/>
        <v>75</v>
      </c>
      <c r="I193" s="88">
        <v>8</v>
      </c>
      <c r="J193" s="115">
        <v>4</v>
      </c>
      <c r="K193" s="77" t="s">
        <v>145</v>
      </c>
      <c r="L193" s="77"/>
      <c r="M193" s="85">
        <f>H193-I193</f>
        <v>67</v>
      </c>
      <c r="N193" s="70"/>
      <c r="O193" s="71"/>
      <c r="P193" s="72"/>
      <c r="Q193" s="65"/>
      <c r="R193" s="71"/>
      <c r="S193" s="72"/>
      <c r="T193" s="73" t="s">
        <v>95</v>
      </c>
      <c r="U193" s="74"/>
      <c r="V193" s="75"/>
      <c r="W193" s="37"/>
    </row>
    <row r="194" spans="1:23" ht="38.25" customHeight="1">
      <c r="A194" s="91"/>
      <c r="B194" s="187" t="s">
        <v>180</v>
      </c>
      <c r="C194" s="76"/>
      <c r="D194" s="77"/>
      <c r="E194" s="77"/>
      <c r="F194" s="107"/>
      <c r="G194" s="259">
        <f>G195+G196</f>
        <v>8</v>
      </c>
      <c r="H194" s="79">
        <f t="shared" si="7"/>
        <v>240</v>
      </c>
      <c r="I194" s="82"/>
      <c r="J194" s="87"/>
      <c r="K194" s="87"/>
      <c r="L194" s="87"/>
      <c r="M194" s="85"/>
      <c r="N194" s="92"/>
      <c r="O194" s="93"/>
      <c r="P194" s="94"/>
      <c r="Q194" s="65"/>
      <c r="R194" s="71"/>
      <c r="S194" s="109"/>
      <c r="T194" s="110"/>
      <c r="U194" s="74"/>
      <c r="V194" s="111"/>
      <c r="W194" s="37"/>
    </row>
    <row r="195" spans="1:23" ht="23.25" customHeight="1">
      <c r="A195" s="91"/>
      <c r="B195" s="187" t="s">
        <v>76</v>
      </c>
      <c r="C195" s="76"/>
      <c r="D195" s="77"/>
      <c r="E195" s="77"/>
      <c r="F195" s="107"/>
      <c r="G195" s="259">
        <v>3.5</v>
      </c>
      <c r="H195" s="79">
        <f t="shared" si="7"/>
        <v>105</v>
      </c>
      <c r="I195" s="82">
        <v>0</v>
      </c>
      <c r="J195" s="87"/>
      <c r="K195" s="87"/>
      <c r="L195" s="87"/>
      <c r="M195" s="85"/>
      <c r="N195" s="92"/>
      <c r="O195" s="93"/>
      <c r="P195" s="94"/>
      <c r="Q195" s="65"/>
      <c r="R195" s="71"/>
      <c r="S195" s="109"/>
      <c r="T195" s="110"/>
      <c r="U195" s="74"/>
      <c r="V195" s="111"/>
      <c r="W195" s="37"/>
    </row>
    <row r="196" spans="1:23" ht="26.25" customHeight="1">
      <c r="A196" s="91"/>
      <c r="B196" s="244" t="s">
        <v>77</v>
      </c>
      <c r="C196" s="76"/>
      <c r="D196" s="77">
        <v>14</v>
      </c>
      <c r="E196" s="77"/>
      <c r="F196" s="107"/>
      <c r="G196" s="259">
        <v>4.5</v>
      </c>
      <c r="H196" s="79">
        <f t="shared" si="7"/>
        <v>135</v>
      </c>
      <c r="I196" s="82">
        <v>4</v>
      </c>
      <c r="J196" s="86">
        <v>4</v>
      </c>
      <c r="K196" s="87"/>
      <c r="L196" s="86"/>
      <c r="M196" s="85">
        <f>H196-I196</f>
        <v>131</v>
      </c>
      <c r="N196" s="92"/>
      <c r="O196" s="93"/>
      <c r="P196" s="94"/>
      <c r="Q196" s="91"/>
      <c r="R196" s="93"/>
      <c r="S196" s="116"/>
      <c r="T196" s="110"/>
      <c r="U196" s="117">
        <v>4</v>
      </c>
      <c r="V196" s="111"/>
      <c r="W196" s="37"/>
    </row>
    <row r="197" spans="1:23" ht="40.5" customHeight="1">
      <c r="A197" s="91"/>
      <c r="B197" s="187" t="s">
        <v>181</v>
      </c>
      <c r="C197" s="76"/>
      <c r="D197" s="77">
        <v>13</v>
      </c>
      <c r="E197" s="77"/>
      <c r="F197" s="107"/>
      <c r="G197" s="259">
        <v>3</v>
      </c>
      <c r="H197" s="79">
        <f t="shared" si="7"/>
        <v>90</v>
      </c>
      <c r="I197" s="82">
        <v>8</v>
      </c>
      <c r="J197" s="86">
        <v>4</v>
      </c>
      <c r="K197" s="87" t="s">
        <v>145</v>
      </c>
      <c r="L197" s="86"/>
      <c r="M197" s="85">
        <v>78</v>
      </c>
      <c r="N197" s="91"/>
      <c r="O197" s="93"/>
      <c r="P197" s="94"/>
      <c r="Q197" s="65"/>
      <c r="R197" s="71"/>
      <c r="S197" s="109"/>
      <c r="T197" s="73" t="s">
        <v>95</v>
      </c>
      <c r="U197" s="117"/>
      <c r="V197" s="111"/>
      <c r="W197" s="37"/>
    </row>
    <row r="198" spans="1:23" ht="21.75" customHeight="1">
      <c r="A198" s="91"/>
      <c r="B198" s="187" t="s">
        <v>182</v>
      </c>
      <c r="C198" s="76"/>
      <c r="D198" s="77">
        <v>13</v>
      </c>
      <c r="E198" s="77"/>
      <c r="F198" s="107"/>
      <c r="G198" s="259">
        <v>3</v>
      </c>
      <c r="H198" s="79">
        <f t="shared" si="7"/>
        <v>90</v>
      </c>
      <c r="I198" s="82">
        <v>6</v>
      </c>
      <c r="J198" s="86">
        <v>4</v>
      </c>
      <c r="K198" s="87"/>
      <c r="L198" s="87" t="s">
        <v>144</v>
      </c>
      <c r="M198" s="85">
        <v>78</v>
      </c>
      <c r="N198" s="65"/>
      <c r="O198" s="71"/>
      <c r="P198" s="72"/>
      <c r="Q198" s="65"/>
      <c r="R198" s="71"/>
      <c r="S198" s="109"/>
      <c r="T198" s="73" t="s">
        <v>105</v>
      </c>
      <c r="U198" s="74"/>
      <c r="V198" s="128"/>
      <c r="W198" s="37"/>
    </row>
    <row r="199" spans="1:23" ht="56.25" customHeight="1">
      <c r="A199" s="91"/>
      <c r="B199" s="187" t="s">
        <v>183</v>
      </c>
      <c r="C199" s="76"/>
      <c r="D199" s="77"/>
      <c r="E199" s="77"/>
      <c r="F199" s="107"/>
      <c r="G199" s="259">
        <f>G200+G201</f>
        <v>6</v>
      </c>
      <c r="H199" s="79">
        <f t="shared" si="7"/>
        <v>180</v>
      </c>
      <c r="I199" s="82"/>
      <c r="J199" s="87"/>
      <c r="K199" s="87"/>
      <c r="L199" s="87"/>
      <c r="M199" s="85"/>
      <c r="N199" s="264"/>
      <c r="O199" s="265"/>
      <c r="P199" s="266"/>
      <c r="Q199" s="95"/>
      <c r="R199" s="96"/>
      <c r="S199" s="267"/>
      <c r="T199" s="110"/>
      <c r="U199" s="74"/>
      <c r="V199" s="111"/>
      <c r="W199" s="37"/>
    </row>
    <row r="200" spans="1:23" ht="26.25" customHeight="1">
      <c r="A200" s="91"/>
      <c r="B200" s="187" t="s">
        <v>76</v>
      </c>
      <c r="C200" s="76"/>
      <c r="D200" s="77"/>
      <c r="E200" s="77"/>
      <c r="F200" s="107"/>
      <c r="G200" s="259">
        <v>3</v>
      </c>
      <c r="H200" s="79">
        <f t="shared" si="7"/>
        <v>90</v>
      </c>
      <c r="I200" s="82"/>
      <c r="J200" s="87"/>
      <c r="K200" s="87"/>
      <c r="L200" s="87"/>
      <c r="M200" s="85"/>
      <c r="N200" s="92"/>
      <c r="O200" s="93"/>
      <c r="P200" s="94"/>
      <c r="Q200" s="65"/>
      <c r="R200" s="71"/>
      <c r="S200" s="109"/>
      <c r="T200" s="110"/>
      <c r="U200" s="74"/>
      <c r="V200" s="111"/>
      <c r="W200" s="37"/>
    </row>
    <row r="201" spans="1:23" ht="23.25" customHeight="1">
      <c r="A201" s="91"/>
      <c r="B201" s="244" t="s">
        <v>77</v>
      </c>
      <c r="C201" s="76"/>
      <c r="D201" s="77">
        <v>14</v>
      </c>
      <c r="E201" s="77"/>
      <c r="F201" s="107"/>
      <c r="G201" s="259">
        <v>3</v>
      </c>
      <c r="H201" s="79">
        <f t="shared" si="7"/>
        <v>90</v>
      </c>
      <c r="I201" s="82">
        <v>12</v>
      </c>
      <c r="J201" s="86">
        <v>6</v>
      </c>
      <c r="K201" s="87" t="s">
        <v>145</v>
      </c>
      <c r="L201" s="87" t="s">
        <v>144</v>
      </c>
      <c r="M201" s="85">
        <f>H201-I201</f>
        <v>78</v>
      </c>
      <c r="N201" s="92"/>
      <c r="O201" s="93"/>
      <c r="P201" s="94"/>
      <c r="Q201" s="91"/>
      <c r="R201" s="93"/>
      <c r="S201" s="116"/>
      <c r="T201" s="127"/>
      <c r="U201" s="74" t="s">
        <v>97</v>
      </c>
      <c r="V201" s="128"/>
      <c r="W201" s="37"/>
    </row>
    <row r="202" spans="1:23" ht="27" customHeight="1">
      <c r="A202" s="91"/>
      <c r="B202" s="245" t="s">
        <v>184</v>
      </c>
      <c r="C202" s="76"/>
      <c r="D202" s="77"/>
      <c r="E202" s="77"/>
      <c r="F202" s="78"/>
      <c r="G202" s="259">
        <f>G203+G204</f>
        <v>3</v>
      </c>
      <c r="H202" s="79">
        <f t="shared" si="7"/>
        <v>90</v>
      </c>
      <c r="I202" s="82"/>
      <c r="J202" s="87"/>
      <c r="K202" s="87"/>
      <c r="L202" s="87"/>
      <c r="M202" s="85"/>
      <c r="N202" s="92"/>
      <c r="O202" s="93"/>
      <c r="P202" s="94"/>
      <c r="Q202" s="91"/>
      <c r="R202" s="93"/>
      <c r="S202" s="94"/>
      <c r="T202" s="73"/>
      <c r="U202" s="74"/>
      <c r="V202" s="75"/>
      <c r="W202" s="37"/>
    </row>
    <row r="203" spans="1:23" ht="23.25" customHeight="1">
      <c r="A203" s="91"/>
      <c r="B203" s="187" t="s">
        <v>76</v>
      </c>
      <c r="C203" s="76"/>
      <c r="D203" s="77"/>
      <c r="E203" s="77"/>
      <c r="F203" s="78"/>
      <c r="G203" s="259">
        <v>1</v>
      </c>
      <c r="H203" s="79">
        <f t="shared" si="7"/>
        <v>30</v>
      </c>
      <c r="I203" s="82"/>
      <c r="J203" s="87"/>
      <c r="K203" s="87"/>
      <c r="L203" s="87"/>
      <c r="M203" s="85"/>
      <c r="N203" s="92"/>
      <c r="O203" s="93"/>
      <c r="P203" s="94"/>
      <c r="Q203" s="91"/>
      <c r="R203" s="93"/>
      <c r="S203" s="94"/>
      <c r="T203" s="73"/>
      <c r="U203" s="74"/>
      <c r="V203" s="75"/>
      <c r="W203" s="37"/>
    </row>
    <row r="204" spans="1:23" ht="24" customHeight="1" thickBot="1">
      <c r="A204" s="124"/>
      <c r="B204" s="188" t="s">
        <v>77</v>
      </c>
      <c r="C204" s="118">
        <v>10</v>
      </c>
      <c r="D204" s="119"/>
      <c r="E204" s="119"/>
      <c r="F204" s="252"/>
      <c r="G204" s="261">
        <v>2</v>
      </c>
      <c r="H204" s="257">
        <f t="shared" si="7"/>
        <v>60</v>
      </c>
      <c r="I204" s="120">
        <v>6</v>
      </c>
      <c r="J204" s="121">
        <v>4</v>
      </c>
      <c r="K204" s="122" t="s">
        <v>144</v>
      </c>
      <c r="L204" s="121"/>
      <c r="M204" s="123">
        <f>H204-I204</f>
        <v>54</v>
      </c>
      <c r="N204" s="92"/>
      <c r="O204" s="93"/>
      <c r="P204" s="94"/>
      <c r="Q204" s="91" t="s">
        <v>105</v>
      </c>
      <c r="R204" s="93"/>
      <c r="S204" s="94"/>
      <c r="T204" s="125"/>
      <c r="U204" s="126"/>
      <c r="V204" s="263"/>
      <c r="W204" s="37"/>
    </row>
    <row r="205" spans="1:23" ht="16.5" thickBot="1">
      <c r="A205" s="1119" t="s">
        <v>185</v>
      </c>
      <c r="B205" s="1120"/>
      <c r="C205" s="1120"/>
      <c r="D205" s="1120"/>
      <c r="E205" s="1120"/>
      <c r="F205" s="1121"/>
      <c r="G205" s="819">
        <f>G206+G207</f>
        <v>58.5</v>
      </c>
      <c r="H205" s="820">
        <v>1695</v>
      </c>
      <c r="I205" s="821"/>
      <c r="J205" s="821"/>
      <c r="K205" s="821"/>
      <c r="L205" s="821"/>
      <c r="M205" s="822"/>
      <c r="N205" s="823"/>
      <c r="O205" s="824"/>
      <c r="P205" s="825"/>
      <c r="Q205" s="709"/>
      <c r="R205" s="708"/>
      <c r="S205" s="826"/>
      <c r="T205" s="827"/>
      <c r="U205" s="828"/>
      <c r="V205" s="829"/>
      <c r="W205" s="37"/>
    </row>
    <row r="206" spans="1:23" ht="16.5" thickBot="1">
      <c r="A206" s="1119" t="s">
        <v>89</v>
      </c>
      <c r="B206" s="1120"/>
      <c r="C206" s="1120"/>
      <c r="D206" s="1120"/>
      <c r="E206" s="1120"/>
      <c r="F206" s="1121"/>
      <c r="G206" s="830">
        <v>18</v>
      </c>
      <c r="H206" s="820">
        <v>540</v>
      </c>
      <c r="I206" s="821"/>
      <c r="J206" s="821"/>
      <c r="K206" s="821"/>
      <c r="L206" s="821"/>
      <c r="M206" s="822"/>
      <c r="N206" s="823"/>
      <c r="O206" s="824"/>
      <c r="P206" s="825"/>
      <c r="Q206" s="709"/>
      <c r="R206" s="708"/>
      <c r="S206" s="826"/>
      <c r="T206" s="827"/>
      <c r="U206" s="828"/>
      <c r="V206" s="829"/>
      <c r="W206" s="37"/>
    </row>
    <row r="207" spans="1:23" ht="16.5" thickBot="1">
      <c r="A207" s="1119" t="s">
        <v>90</v>
      </c>
      <c r="B207" s="1120"/>
      <c r="C207" s="1120"/>
      <c r="D207" s="1120"/>
      <c r="E207" s="1120"/>
      <c r="F207" s="1121"/>
      <c r="G207" s="830">
        <f>G173+G178+G179+G182+G183+G184+G187+G192+G193+G196+G197+G198+G201+G204</f>
        <v>40.5</v>
      </c>
      <c r="H207" s="820">
        <v>1155</v>
      </c>
      <c r="I207" s="821"/>
      <c r="J207" s="821"/>
      <c r="K207" s="821"/>
      <c r="L207" s="821"/>
      <c r="M207" s="822"/>
      <c r="N207" s="823"/>
      <c r="O207" s="824"/>
      <c r="P207" s="825"/>
      <c r="Q207" s="709" t="s">
        <v>105</v>
      </c>
      <c r="R207" s="708"/>
      <c r="S207" s="826" t="s">
        <v>355</v>
      </c>
      <c r="T207" s="831" t="s">
        <v>392</v>
      </c>
      <c r="U207" s="832" t="s">
        <v>393</v>
      </c>
      <c r="V207" s="833"/>
      <c r="W207" s="37"/>
    </row>
    <row r="208" spans="1:23" ht="16.5" thickBot="1">
      <c r="A208" s="910"/>
      <c r="B208" s="910"/>
      <c r="C208" s="910"/>
      <c r="D208" s="910"/>
      <c r="E208" s="910"/>
      <c r="F208" s="910"/>
      <c r="G208" s="677"/>
      <c r="H208" s="677"/>
      <c r="I208" s="677"/>
      <c r="J208" s="677"/>
      <c r="K208" s="677"/>
      <c r="L208" s="677"/>
      <c r="M208" s="677"/>
      <c r="N208" s="868"/>
      <c r="O208" s="868"/>
      <c r="P208" s="868"/>
      <c r="Q208" s="869"/>
      <c r="R208" s="869"/>
      <c r="S208" s="869"/>
      <c r="T208" s="869"/>
      <c r="U208" s="869"/>
      <c r="V208" s="869"/>
      <c r="W208" s="37"/>
    </row>
    <row r="209" spans="1:23" ht="15.75">
      <c r="A209" s="1160" t="s">
        <v>401</v>
      </c>
      <c r="B209" s="1161"/>
      <c r="C209" s="1161"/>
      <c r="D209" s="1161"/>
      <c r="E209" s="1161"/>
      <c r="F209" s="1161"/>
      <c r="G209" s="1161"/>
      <c r="H209" s="1161"/>
      <c r="I209" s="1161"/>
      <c r="J209" s="1161"/>
      <c r="K209" s="1161"/>
      <c r="L209" s="1161"/>
      <c r="M209" s="1161"/>
      <c r="N209" s="1161"/>
      <c r="O209" s="1161"/>
      <c r="P209" s="1161"/>
      <c r="Q209" s="1161"/>
      <c r="R209" s="1161"/>
      <c r="S209" s="1161"/>
      <c r="T209" s="1161"/>
      <c r="U209" s="1161"/>
      <c r="V209" s="1161"/>
      <c r="W209" s="37"/>
    </row>
    <row r="210" spans="1:23" ht="18.75">
      <c r="A210" s="911" t="s">
        <v>186</v>
      </c>
      <c r="B210" s="912" t="s">
        <v>402</v>
      </c>
      <c r="C210" s="913"/>
      <c r="D210" s="913"/>
      <c r="E210" s="913"/>
      <c r="F210" s="914"/>
      <c r="G210" s="914">
        <v>14</v>
      </c>
      <c r="H210" s="915">
        <f>G210*30</f>
        <v>420</v>
      </c>
      <c r="I210" s="916"/>
      <c r="J210" s="917"/>
      <c r="K210" s="917"/>
      <c r="L210" s="917"/>
      <c r="M210" s="917"/>
      <c r="N210" s="918"/>
      <c r="O210" s="918"/>
      <c r="P210" s="917"/>
      <c r="Q210" s="917"/>
      <c r="R210" s="917"/>
      <c r="S210" s="919"/>
      <c r="T210" s="919"/>
      <c r="U210" s="919"/>
      <c r="V210" s="919"/>
      <c r="W210" s="37"/>
    </row>
    <row r="211" spans="1:23" ht="16.5" thickBot="1">
      <c r="A211" s="910"/>
      <c r="B211" s="910"/>
      <c r="C211" s="910"/>
      <c r="D211" s="910"/>
      <c r="E211" s="910"/>
      <c r="F211" s="910"/>
      <c r="G211" s="677"/>
      <c r="H211" s="677"/>
      <c r="I211" s="677"/>
      <c r="J211" s="677"/>
      <c r="K211" s="677"/>
      <c r="L211" s="677"/>
      <c r="M211" s="677"/>
      <c r="N211" s="868"/>
      <c r="O211" s="868"/>
      <c r="P211" s="868"/>
      <c r="Q211" s="869"/>
      <c r="R211" s="869"/>
      <c r="S211" s="869"/>
      <c r="T211" s="869"/>
      <c r="U211" s="869"/>
      <c r="V211" s="869"/>
      <c r="W211" s="37"/>
    </row>
    <row r="212" spans="1:23" ht="23.25" customHeight="1" thickBot="1">
      <c r="A212" s="1165" t="s">
        <v>403</v>
      </c>
      <c r="B212" s="1166"/>
      <c r="C212" s="1166"/>
      <c r="D212" s="1166"/>
      <c r="E212" s="1166"/>
      <c r="F212" s="1166"/>
      <c r="G212" s="1166"/>
      <c r="H212" s="1166"/>
      <c r="I212" s="1166"/>
      <c r="J212" s="1166"/>
      <c r="K212" s="1166"/>
      <c r="L212" s="1166"/>
      <c r="M212" s="1166"/>
      <c r="N212" s="1166"/>
      <c r="O212" s="1166"/>
      <c r="P212" s="1166"/>
      <c r="Q212" s="1166"/>
      <c r="R212" s="1166"/>
      <c r="S212" s="1166"/>
      <c r="T212" s="1166"/>
      <c r="U212" s="1166"/>
      <c r="V212" s="1167"/>
      <c r="W212" s="130"/>
    </row>
    <row r="213" spans="1:23" ht="23.25" customHeight="1">
      <c r="A213" s="897" t="s">
        <v>186</v>
      </c>
      <c r="B213" s="898" t="s">
        <v>21</v>
      </c>
      <c r="C213" s="899"/>
      <c r="D213" s="899">
        <v>15</v>
      </c>
      <c r="E213" s="900"/>
      <c r="F213" s="901"/>
      <c r="G213" s="903">
        <v>12</v>
      </c>
      <c r="H213" s="904">
        <f>G213*30</f>
        <v>360</v>
      </c>
      <c r="I213" s="902"/>
      <c r="J213" s="902"/>
      <c r="K213" s="902"/>
      <c r="L213" s="902"/>
      <c r="M213" s="902"/>
      <c r="N213" s="902"/>
      <c r="O213" s="902"/>
      <c r="P213" s="902"/>
      <c r="Q213" s="902"/>
      <c r="R213" s="902"/>
      <c r="S213" s="902"/>
      <c r="T213" s="902"/>
      <c r="U213" s="902"/>
      <c r="V213" s="902"/>
      <c r="W213" s="130"/>
    </row>
    <row r="214" spans="1:23" ht="42" customHeight="1">
      <c r="A214" s="888" t="s">
        <v>187</v>
      </c>
      <c r="B214" s="890" t="s">
        <v>188</v>
      </c>
      <c r="C214" s="891">
        <v>15</v>
      </c>
      <c r="D214" s="892"/>
      <c r="E214" s="892"/>
      <c r="F214" s="892"/>
      <c r="G214" s="905">
        <v>3</v>
      </c>
      <c r="H214" s="906">
        <f>G214*30</f>
        <v>90</v>
      </c>
      <c r="I214" s="893"/>
      <c r="J214" s="893"/>
      <c r="K214" s="889"/>
      <c r="L214" s="889"/>
      <c r="M214" s="894"/>
      <c r="N214" s="895"/>
      <c r="O214" s="895"/>
      <c r="P214" s="895"/>
      <c r="Q214" s="895"/>
      <c r="R214" s="895"/>
      <c r="S214" s="895"/>
      <c r="T214" s="896"/>
      <c r="U214" s="896"/>
      <c r="V214" s="896"/>
      <c r="W214" s="130"/>
    </row>
    <row r="215" spans="1:23" ht="21.75" customHeight="1" thickBot="1">
      <c r="A215" s="1168" t="s">
        <v>189</v>
      </c>
      <c r="B215" s="1169"/>
      <c r="C215" s="1169"/>
      <c r="D215" s="1169"/>
      <c r="E215" s="1169"/>
      <c r="F215" s="1170"/>
      <c r="G215" s="884">
        <f>G214+G213</f>
        <v>15</v>
      </c>
      <c r="H215" s="884">
        <f>H214+H213</f>
        <v>450</v>
      </c>
      <c r="I215" s="680"/>
      <c r="J215" s="680"/>
      <c r="K215" s="680"/>
      <c r="L215" s="680"/>
      <c r="M215" s="681"/>
      <c r="N215" s="434"/>
      <c r="O215" s="435"/>
      <c r="P215" s="436"/>
      <c r="Q215" s="434"/>
      <c r="R215" s="435"/>
      <c r="S215" s="438"/>
      <c r="T215" s="885"/>
      <c r="U215" s="886"/>
      <c r="V215" s="887"/>
      <c r="W215" s="130"/>
    </row>
    <row r="216" spans="1:23" ht="21.75" customHeight="1" thickBot="1">
      <c r="A216" s="177"/>
      <c r="B216" s="177"/>
      <c r="C216" s="177"/>
      <c r="D216" s="177"/>
      <c r="E216" s="177"/>
      <c r="F216" s="177"/>
      <c r="G216" s="129"/>
      <c r="H216" s="180"/>
      <c r="I216" s="129"/>
      <c r="J216" s="129"/>
      <c r="K216" s="129"/>
      <c r="L216" s="129"/>
      <c r="M216" s="129"/>
      <c r="N216" s="180"/>
      <c r="O216" s="180"/>
      <c r="P216" s="180"/>
      <c r="Q216" s="180"/>
      <c r="R216" s="180"/>
      <c r="S216" s="180"/>
      <c r="T216" s="181"/>
      <c r="U216" s="181"/>
      <c r="V216" s="181"/>
      <c r="W216" s="130"/>
    </row>
    <row r="217" spans="1:23" ht="21.75" customHeight="1" thickBot="1">
      <c r="A217" s="1157" t="s">
        <v>282</v>
      </c>
      <c r="B217" s="1158"/>
      <c r="C217" s="1158"/>
      <c r="D217" s="1158"/>
      <c r="E217" s="1158"/>
      <c r="F217" s="1158"/>
      <c r="G217" s="1158"/>
      <c r="H217" s="1158"/>
      <c r="I217" s="1158"/>
      <c r="J217" s="1158"/>
      <c r="K217" s="1158"/>
      <c r="L217" s="1158"/>
      <c r="M217" s="1158"/>
      <c r="N217" s="1158"/>
      <c r="O217" s="1158"/>
      <c r="P217" s="1158"/>
      <c r="Q217" s="1158"/>
      <c r="R217" s="1158"/>
      <c r="S217" s="1158"/>
      <c r="T217" s="1158"/>
      <c r="U217" s="1158"/>
      <c r="V217" s="1159"/>
      <c r="W217" s="130"/>
    </row>
    <row r="218" spans="1:23" ht="23.25" customHeight="1" thickBot="1">
      <c r="A218" s="1168" t="s">
        <v>284</v>
      </c>
      <c r="B218" s="1169"/>
      <c r="C218" s="1169"/>
      <c r="D218" s="1169"/>
      <c r="E218" s="1169"/>
      <c r="F218" s="1170"/>
      <c r="G218" s="678">
        <f>G219+G220+G210</f>
        <v>240.5</v>
      </c>
      <c r="H218" s="678">
        <f>H219+H220+H210</f>
        <v>7215</v>
      </c>
      <c r="I218" s="680"/>
      <c r="J218" s="680"/>
      <c r="K218" s="680"/>
      <c r="L218" s="680"/>
      <c r="M218" s="681"/>
      <c r="N218" s="679"/>
      <c r="O218" s="682"/>
      <c r="P218" s="683"/>
      <c r="Q218" s="679"/>
      <c r="R218" s="682"/>
      <c r="S218" s="369"/>
      <c r="T218" s="684"/>
      <c r="U218" s="685"/>
      <c r="V218" s="686"/>
      <c r="W218" s="130"/>
    </row>
    <row r="219" spans="1:23" ht="21.75" customHeight="1" thickBot="1">
      <c r="A219" s="1173" t="s">
        <v>215</v>
      </c>
      <c r="B219" s="1174"/>
      <c r="C219" s="1174"/>
      <c r="D219" s="1174"/>
      <c r="E219" s="1174"/>
      <c r="F219" s="1175"/>
      <c r="G219" s="808">
        <f>G85+G113+G129</f>
        <v>103</v>
      </c>
      <c r="H219" s="808">
        <f>H85+H113+H129</f>
        <v>3090</v>
      </c>
      <c r="I219" s="40"/>
      <c r="J219" s="687"/>
      <c r="K219" s="680"/>
      <c r="L219" s="680"/>
      <c r="M219" s="681"/>
      <c r="N219" s="447"/>
      <c r="O219" s="448"/>
      <c r="P219" s="688"/>
      <c r="Q219" s="447"/>
      <c r="R219" s="448"/>
      <c r="S219" s="449"/>
      <c r="T219" s="689"/>
      <c r="U219" s="690"/>
      <c r="V219" s="691"/>
      <c r="W219" s="130"/>
    </row>
    <row r="220" spans="1:23" ht="21.75" customHeight="1" thickBot="1">
      <c r="A220" s="1176" t="s">
        <v>216</v>
      </c>
      <c r="B220" s="1176"/>
      <c r="C220" s="1176"/>
      <c r="D220" s="1176"/>
      <c r="E220" s="1176"/>
      <c r="F220" s="1176"/>
      <c r="G220" s="809">
        <f>G86+G114+G130+G215</f>
        <v>123.5</v>
      </c>
      <c r="H220" s="809">
        <f>H86+H114+H130+H215</f>
        <v>3705</v>
      </c>
      <c r="I220" s="809">
        <f>I86+I114+I130+I215</f>
        <v>324</v>
      </c>
      <c r="J220" s="810" t="s">
        <v>374</v>
      </c>
      <c r="K220" s="799" t="s">
        <v>372</v>
      </c>
      <c r="L220" s="799" t="s">
        <v>373</v>
      </c>
      <c r="M220" s="817">
        <f>M86+M114+M130+M215</f>
        <v>2763</v>
      </c>
      <c r="N220" s="798" t="s">
        <v>350</v>
      </c>
      <c r="O220" s="799"/>
      <c r="P220" s="801" t="s">
        <v>195</v>
      </c>
      <c r="Q220" s="798" t="s">
        <v>365</v>
      </c>
      <c r="R220" s="799"/>
      <c r="S220" s="803" t="s">
        <v>366</v>
      </c>
      <c r="T220" s="804" t="s">
        <v>367</v>
      </c>
      <c r="U220" s="805" t="s">
        <v>368</v>
      </c>
      <c r="V220" s="806" t="s">
        <v>343</v>
      </c>
      <c r="W220" s="130"/>
    </row>
    <row r="221" spans="1:23" ht="20.25" customHeight="1" thickBot="1">
      <c r="A221" s="1177" t="s">
        <v>285</v>
      </c>
      <c r="B221" s="1178"/>
      <c r="C221" s="1178"/>
      <c r="D221" s="1178"/>
      <c r="E221" s="1178"/>
      <c r="F221" s="1178"/>
      <c r="G221" s="1178"/>
      <c r="H221" s="1178"/>
      <c r="I221" s="1178"/>
      <c r="J221" s="1178"/>
      <c r="K221" s="1178"/>
      <c r="L221" s="1178"/>
      <c r="M221" s="1179"/>
      <c r="N221" s="773" t="s">
        <v>350</v>
      </c>
      <c r="O221" s="800"/>
      <c r="P221" s="802" t="s">
        <v>195</v>
      </c>
      <c r="Q221" s="773" t="s">
        <v>365</v>
      </c>
      <c r="R221" s="800"/>
      <c r="S221" s="761" t="s">
        <v>366</v>
      </c>
      <c r="T221" s="797" t="s">
        <v>367</v>
      </c>
      <c r="U221" s="795" t="s">
        <v>368</v>
      </c>
      <c r="V221" s="807" t="s">
        <v>343</v>
      </c>
      <c r="W221" s="130"/>
    </row>
    <row r="222" spans="1:23" ht="20.25" customHeight="1" thickBot="1">
      <c r="A222" s="1162" t="s">
        <v>190</v>
      </c>
      <c r="B222" s="1163"/>
      <c r="C222" s="1163"/>
      <c r="D222" s="1163"/>
      <c r="E222" s="1163"/>
      <c r="F222" s="1163"/>
      <c r="G222" s="1163"/>
      <c r="H222" s="1163"/>
      <c r="I222" s="1163"/>
      <c r="J222" s="1163"/>
      <c r="K222" s="1163"/>
      <c r="L222" s="1163"/>
      <c r="M222" s="1164"/>
      <c r="N222" s="349">
        <v>4</v>
      </c>
      <c r="O222" s="692"/>
      <c r="P222" s="693">
        <v>3</v>
      </c>
      <c r="Q222" s="349">
        <v>5</v>
      </c>
      <c r="R222" s="692"/>
      <c r="S222" s="694">
        <v>3</v>
      </c>
      <c r="T222" s="357">
        <v>3</v>
      </c>
      <c r="U222" s="909">
        <v>3</v>
      </c>
      <c r="V222" s="695"/>
      <c r="W222" s="130"/>
    </row>
    <row r="223" spans="1:23" ht="20.25" customHeight="1" thickBot="1">
      <c r="A223" s="1162" t="s">
        <v>191</v>
      </c>
      <c r="B223" s="1163"/>
      <c r="C223" s="1163"/>
      <c r="D223" s="1163"/>
      <c r="E223" s="1163"/>
      <c r="F223" s="1163"/>
      <c r="G223" s="1163"/>
      <c r="H223" s="1163"/>
      <c r="I223" s="1163"/>
      <c r="J223" s="1163"/>
      <c r="K223" s="1163"/>
      <c r="L223" s="1163"/>
      <c r="M223" s="1164"/>
      <c r="N223" s="349">
        <v>2</v>
      </c>
      <c r="O223" s="692"/>
      <c r="P223" s="693">
        <v>1</v>
      </c>
      <c r="Q223" s="349">
        <v>1</v>
      </c>
      <c r="R223" s="692"/>
      <c r="S223" s="694">
        <v>4</v>
      </c>
      <c r="T223" s="357">
        <v>4</v>
      </c>
      <c r="U223" s="909">
        <v>3</v>
      </c>
      <c r="V223" s="359"/>
      <c r="W223" s="37"/>
    </row>
    <row r="224" spans="1:23" ht="18.75" customHeight="1" thickBot="1">
      <c r="A224" s="1162" t="s">
        <v>192</v>
      </c>
      <c r="B224" s="1163"/>
      <c r="C224" s="1163"/>
      <c r="D224" s="1163"/>
      <c r="E224" s="1163"/>
      <c r="F224" s="1163"/>
      <c r="G224" s="1163"/>
      <c r="H224" s="1163"/>
      <c r="I224" s="1163"/>
      <c r="J224" s="1163"/>
      <c r="K224" s="1163"/>
      <c r="L224" s="1163"/>
      <c r="M224" s="1164"/>
      <c r="N224" s="696"/>
      <c r="O224" s="692"/>
      <c r="P224" s="697"/>
      <c r="Q224" s="696"/>
      <c r="R224" s="692"/>
      <c r="S224" s="694">
        <v>1</v>
      </c>
      <c r="T224" s="698"/>
      <c r="U224" s="699"/>
      <c r="V224" s="695"/>
      <c r="W224" s="37"/>
    </row>
    <row r="225" spans="1:23" ht="19.5" customHeight="1" thickBot="1">
      <c r="A225" s="1162" t="s">
        <v>193</v>
      </c>
      <c r="B225" s="1163"/>
      <c r="C225" s="1163"/>
      <c r="D225" s="1163"/>
      <c r="E225" s="1163"/>
      <c r="F225" s="1163"/>
      <c r="G225" s="1163"/>
      <c r="H225" s="1163"/>
      <c r="I225" s="1163"/>
      <c r="J225" s="1163"/>
      <c r="K225" s="1163"/>
      <c r="L225" s="1163"/>
      <c r="M225" s="1164"/>
      <c r="N225" s="696"/>
      <c r="O225" s="692"/>
      <c r="P225" s="697"/>
      <c r="Q225" s="349">
        <v>1</v>
      </c>
      <c r="R225" s="692"/>
      <c r="S225" s="694"/>
      <c r="T225" s="357">
        <v>1</v>
      </c>
      <c r="U225" s="358">
        <v>1</v>
      </c>
      <c r="V225" s="695"/>
      <c r="W225" s="37"/>
    </row>
    <row r="226" spans="1:23" ht="19.5" customHeight="1" thickBot="1">
      <c r="A226" s="131"/>
      <c r="B226" s="132"/>
      <c r="C226" s="132"/>
      <c r="D226" s="132"/>
      <c r="E226" s="132"/>
      <c r="F226" s="132"/>
      <c r="G226" s="179"/>
      <c r="H226" s="132"/>
      <c r="I226" s="132"/>
      <c r="J226" s="132"/>
      <c r="K226" s="132"/>
      <c r="L226" s="132"/>
      <c r="M226" s="132"/>
      <c r="N226" s="1180">
        <f>G19+G29+G30+G47+G48+G54+G67+G76+G77+G80</f>
        <v>29</v>
      </c>
      <c r="O226" s="1223"/>
      <c r="P226" s="1223"/>
      <c r="Q226" s="1180">
        <f>G26+G33+G37+G40+G44+G57+G68+G69+G72+G90+G93+G99+G110+G111+G123</f>
        <v>45</v>
      </c>
      <c r="R226" s="1223"/>
      <c r="S226" s="1223"/>
      <c r="T226" s="1180">
        <f>G13+G51+G61+G64+G96+G102+G103+G106+G107+G116+G119+G120+G124+G126+G127+G213+G214</f>
        <v>49.5</v>
      </c>
      <c r="U226" s="1181"/>
      <c r="V226" s="1181"/>
      <c r="W226" s="37"/>
    </row>
    <row r="227" spans="1:23" ht="21.75" customHeight="1" thickBot="1">
      <c r="A227" s="131"/>
      <c r="B227" s="132"/>
      <c r="C227" s="132"/>
      <c r="D227" s="132"/>
      <c r="E227" s="132"/>
      <c r="F227" s="132"/>
      <c r="G227" s="178"/>
      <c r="H227" s="132"/>
      <c r="I227" s="132"/>
      <c r="J227" s="132"/>
      <c r="K227" s="132"/>
      <c r="L227" s="132"/>
      <c r="M227" s="132"/>
      <c r="N227" s="1224">
        <f>N226+Q226+T226</f>
        <v>123.5</v>
      </c>
      <c r="O227" s="1225"/>
      <c r="P227" s="1225"/>
      <c r="Q227" s="1225"/>
      <c r="R227" s="1225"/>
      <c r="S227" s="1225"/>
      <c r="T227" s="1225"/>
      <c r="U227" s="1225"/>
      <c r="V227" s="1225"/>
      <c r="W227" s="37"/>
    </row>
    <row r="228" spans="1:23" ht="16.5" thickBot="1">
      <c r="A228" s="131"/>
      <c r="B228" s="132"/>
      <c r="C228" s="132"/>
      <c r="D228" s="132"/>
      <c r="E228" s="132"/>
      <c r="F228" s="132"/>
      <c r="G228" s="178"/>
      <c r="H228" s="132"/>
      <c r="I228" s="132"/>
      <c r="J228" s="132"/>
      <c r="K228" s="132"/>
      <c r="L228" s="132"/>
      <c r="M228" s="132"/>
      <c r="N228" s="270"/>
      <c r="O228" s="271"/>
      <c r="P228" s="271"/>
      <c r="Q228" s="271"/>
      <c r="R228" s="271"/>
      <c r="S228" s="271"/>
      <c r="T228" s="271"/>
      <c r="U228" s="271"/>
      <c r="V228" s="271"/>
      <c r="W228" s="37"/>
    </row>
    <row r="229" spans="1:23" ht="22.5" customHeight="1" thickBot="1">
      <c r="A229" s="1226" t="s">
        <v>283</v>
      </c>
      <c r="B229" s="1227"/>
      <c r="C229" s="1227"/>
      <c r="D229" s="1227"/>
      <c r="E229" s="1227"/>
      <c r="F229" s="1227"/>
      <c r="G229" s="1227"/>
      <c r="H229" s="1227"/>
      <c r="I229" s="1227"/>
      <c r="J229" s="1227"/>
      <c r="K229" s="1227"/>
      <c r="L229" s="1227"/>
      <c r="M229" s="1227"/>
      <c r="N229" s="1227"/>
      <c r="O229" s="1227"/>
      <c r="P229" s="1227"/>
      <c r="Q229" s="1227"/>
      <c r="R229" s="1227"/>
      <c r="S229" s="1227"/>
      <c r="T229" s="1227"/>
      <c r="U229" s="1227"/>
      <c r="V229" s="1228"/>
      <c r="W229" s="37"/>
    </row>
    <row r="230" spans="1:23" ht="21" customHeight="1" thickBot="1">
      <c r="A230" s="1168" t="s">
        <v>284</v>
      </c>
      <c r="B230" s="1169"/>
      <c r="C230" s="1169"/>
      <c r="D230" s="1169"/>
      <c r="E230" s="1169"/>
      <c r="F230" s="1170"/>
      <c r="G230" s="818">
        <f>G231+G232</f>
        <v>240.5</v>
      </c>
      <c r="H230" s="793">
        <f>H231+H232</f>
        <v>7215</v>
      </c>
      <c r="I230" s="40"/>
      <c r="J230" s="268"/>
      <c r="K230" s="268"/>
      <c r="L230" s="268"/>
      <c r="M230" s="269"/>
      <c r="N230" s="679"/>
      <c r="O230" s="682"/>
      <c r="P230" s="683"/>
      <c r="Q230" s="679"/>
      <c r="R230" s="682"/>
      <c r="S230" s="369"/>
      <c r="T230" s="684"/>
      <c r="U230" s="685"/>
      <c r="V230" s="686"/>
      <c r="W230" s="37"/>
    </row>
    <row r="231" spans="1:23" ht="20.25" customHeight="1" thickBot="1">
      <c r="A231" s="1173" t="s">
        <v>215</v>
      </c>
      <c r="B231" s="1174"/>
      <c r="C231" s="1174"/>
      <c r="D231" s="1174"/>
      <c r="E231" s="1174"/>
      <c r="F231" s="1175"/>
      <c r="G231" s="808">
        <f>G85+G113+G144+G210</f>
        <v>117</v>
      </c>
      <c r="H231" s="808">
        <f>H85+H113+H144+H210</f>
        <v>3510</v>
      </c>
      <c r="I231" s="435"/>
      <c r="J231" s="680"/>
      <c r="K231" s="680"/>
      <c r="L231" s="680"/>
      <c r="M231" s="681"/>
      <c r="N231" s="447"/>
      <c r="O231" s="448"/>
      <c r="P231" s="688"/>
      <c r="Q231" s="447"/>
      <c r="R231" s="448"/>
      <c r="S231" s="449"/>
      <c r="T231" s="689"/>
      <c r="U231" s="690"/>
      <c r="V231" s="691"/>
      <c r="W231" s="37"/>
    </row>
    <row r="232" spans="1:23" ht="22.5" customHeight="1" thickBot="1">
      <c r="A232" s="1176" t="s">
        <v>216</v>
      </c>
      <c r="B232" s="1176"/>
      <c r="C232" s="1176"/>
      <c r="D232" s="1176"/>
      <c r="E232" s="1176"/>
      <c r="F232" s="1176"/>
      <c r="G232" s="809">
        <f>G86+G114+G145+G215</f>
        <v>123.5</v>
      </c>
      <c r="H232" s="809">
        <f>H86+H114+H145+H215</f>
        <v>3705</v>
      </c>
      <c r="I232" s="809">
        <f>I86+I114+I145+I215</f>
        <v>324</v>
      </c>
      <c r="J232" s="799" t="s">
        <v>374</v>
      </c>
      <c r="K232" s="799" t="s">
        <v>372</v>
      </c>
      <c r="L232" s="799" t="s">
        <v>373</v>
      </c>
      <c r="M232" s="817">
        <f>M86+M114+M145+M215</f>
        <v>2763</v>
      </c>
      <c r="N232" s="798" t="s">
        <v>350</v>
      </c>
      <c r="O232" s="799"/>
      <c r="P232" s="801" t="s">
        <v>195</v>
      </c>
      <c r="Q232" s="798" t="s">
        <v>365</v>
      </c>
      <c r="R232" s="799"/>
      <c r="S232" s="803" t="s">
        <v>366</v>
      </c>
      <c r="T232" s="804" t="s">
        <v>367</v>
      </c>
      <c r="U232" s="805" t="s">
        <v>368</v>
      </c>
      <c r="V232" s="806" t="s">
        <v>343</v>
      </c>
      <c r="W232" s="37"/>
    </row>
    <row r="233" spans="1:23" ht="18.75" customHeight="1" thickBot="1">
      <c r="A233" s="1177" t="s">
        <v>285</v>
      </c>
      <c r="B233" s="1178"/>
      <c r="C233" s="1178"/>
      <c r="D233" s="1178"/>
      <c r="E233" s="1178"/>
      <c r="F233" s="1178"/>
      <c r="G233" s="1178"/>
      <c r="H233" s="1178"/>
      <c r="I233" s="1178"/>
      <c r="J233" s="1178"/>
      <c r="K233" s="1178"/>
      <c r="L233" s="1178"/>
      <c r="M233" s="1179"/>
      <c r="N233" s="773" t="s">
        <v>350</v>
      </c>
      <c r="O233" s="800"/>
      <c r="P233" s="802" t="s">
        <v>195</v>
      </c>
      <c r="Q233" s="773" t="s">
        <v>365</v>
      </c>
      <c r="R233" s="800"/>
      <c r="S233" s="761" t="s">
        <v>366</v>
      </c>
      <c r="T233" s="797" t="s">
        <v>367</v>
      </c>
      <c r="U233" s="795" t="s">
        <v>368</v>
      </c>
      <c r="V233" s="807" t="s">
        <v>343</v>
      </c>
      <c r="W233" s="37"/>
    </row>
    <row r="234" spans="1:23" ht="19.5" customHeight="1" thickBot="1">
      <c r="A234" s="1162" t="s">
        <v>190</v>
      </c>
      <c r="B234" s="1163"/>
      <c r="C234" s="1163"/>
      <c r="D234" s="1163"/>
      <c r="E234" s="1163"/>
      <c r="F234" s="1163"/>
      <c r="G234" s="1163"/>
      <c r="H234" s="1163"/>
      <c r="I234" s="1163"/>
      <c r="J234" s="1163"/>
      <c r="K234" s="1163"/>
      <c r="L234" s="1163"/>
      <c r="M234" s="1164"/>
      <c r="N234" s="349">
        <v>4</v>
      </c>
      <c r="O234" s="692"/>
      <c r="P234" s="693">
        <v>4</v>
      </c>
      <c r="Q234" s="349">
        <v>5</v>
      </c>
      <c r="R234" s="692"/>
      <c r="S234" s="694">
        <v>3</v>
      </c>
      <c r="T234" s="357">
        <v>3</v>
      </c>
      <c r="U234" s="909">
        <v>3</v>
      </c>
      <c r="V234" s="695"/>
      <c r="W234" s="37"/>
    </row>
    <row r="235" spans="1:23" ht="18.75" customHeight="1" thickBot="1">
      <c r="A235" s="1162" t="s">
        <v>191</v>
      </c>
      <c r="B235" s="1163"/>
      <c r="C235" s="1163"/>
      <c r="D235" s="1163"/>
      <c r="E235" s="1163"/>
      <c r="F235" s="1163"/>
      <c r="G235" s="1163"/>
      <c r="H235" s="1163"/>
      <c r="I235" s="1163"/>
      <c r="J235" s="1163"/>
      <c r="K235" s="1163"/>
      <c r="L235" s="1163"/>
      <c r="M235" s="1164"/>
      <c r="N235" s="349">
        <v>2</v>
      </c>
      <c r="O235" s="692"/>
      <c r="P235" s="693">
        <v>1</v>
      </c>
      <c r="Q235" s="349">
        <v>1</v>
      </c>
      <c r="R235" s="692"/>
      <c r="S235" s="694">
        <v>4</v>
      </c>
      <c r="T235" s="357">
        <v>4</v>
      </c>
      <c r="U235" s="909">
        <v>3</v>
      </c>
      <c r="V235" s="359"/>
      <c r="W235" s="37"/>
    </row>
    <row r="236" spans="1:23" ht="19.5" customHeight="1" thickBot="1">
      <c r="A236" s="1162" t="s">
        <v>192</v>
      </c>
      <c r="B236" s="1163"/>
      <c r="C236" s="1163"/>
      <c r="D236" s="1163"/>
      <c r="E236" s="1163"/>
      <c r="F236" s="1163"/>
      <c r="G236" s="1163"/>
      <c r="H236" s="1163"/>
      <c r="I236" s="1163"/>
      <c r="J236" s="1163"/>
      <c r="K236" s="1163"/>
      <c r="L236" s="1163"/>
      <c r="M236" s="1164"/>
      <c r="N236" s="696"/>
      <c r="O236" s="692"/>
      <c r="P236" s="697"/>
      <c r="Q236" s="696"/>
      <c r="R236" s="692"/>
      <c r="S236" s="694">
        <v>1</v>
      </c>
      <c r="T236" s="698"/>
      <c r="U236" s="699"/>
      <c r="V236" s="695"/>
      <c r="W236" s="37"/>
    </row>
    <row r="237" spans="1:23" ht="19.5" customHeight="1" thickBot="1">
      <c r="A237" s="1162" t="s">
        <v>193</v>
      </c>
      <c r="B237" s="1163"/>
      <c r="C237" s="1163"/>
      <c r="D237" s="1163"/>
      <c r="E237" s="1163"/>
      <c r="F237" s="1163"/>
      <c r="G237" s="1163"/>
      <c r="H237" s="1163"/>
      <c r="I237" s="1163"/>
      <c r="J237" s="1163"/>
      <c r="K237" s="1163"/>
      <c r="L237" s="1163"/>
      <c r="M237" s="1164"/>
      <c r="N237" s="696"/>
      <c r="O237" s="692"/>
      <c r="P237" s="697"/>
      <c r="Q237" s="349">
        <v>1</v>
      </c>
      <c r="R237" s="692"/>
      <c r="S237" s="694"/>
      <c r="T237" s="357">
        <v>1</v>
      </c>
      <c r="U237" s="358">
        <v>1</v>
      </c>
      <c r="V237" s="695"/>
      <c r="W237" s="37"/>
    </row>
    <row r="238" spans="1:23" ht="21.75" customHeight="1" thickBot="1">
      <c r="A238" s="131"/>
      <c r="B238" s="132"/>
      <c r="C238" s="132"/>
      <c r="D238" s="132"/>
      <c r="E238" s="132"/>
      <c r="F238" s="132"/>
      <c r="G238" s="132"/>
      <c r="H238" s="132"/>
      <c r="I238" s="132"/>
      <c r="J238" s="132"/>
      <c r="K238" s="132"/>
      <c r="L238" s="132"/>
      <c r="M238" s="132"/>
      <c r="N238" s="1180">
        <f>G19+G29+G30+G47+G48+G54+G67+G76+G77+G80</f>
        <v>29</v>
      </c>
      <c r="O238" s="1223"/>
      <c r="P238" s="1223"/>
      <c r="Q238" s="1180">
        <f>G26+G33+G37+G40+G44+G57+G68+G69+G72+G90+G93+G99+G110+G111+G139</f>
        <v>45</v>
      </c>
      <c r="R238" s="1223"/>
      <c r="S238" s="1223"/>
      <c r="T238" s="1180">
        <f>G13+G51+G61+G64+G96+G102+G103+G106+G107+G132+G134+G135+G136+G141+G142+G213+G214</f>
        <v>49.5</v>
      </c>
      <c r="U238" s="1181"/>
      <c r="V238" s="1181"/>
      <c r="W238" s="37"/>
    </row>
    <row r="239" spans="1:23" ht="21.75" customHeight="1">
      <c r="A239" s="131"/>
      <c r="B239" s="132"/>
      <c r="C239" s="132"/>
      <c r="D239" s="132"/>
      <c r="E239" s="132"/>
      <c r="F239" s="132"/>
      <c r="G239" s="132"/>
      <c r="H239" s="132"/>
      <c r="I239" s="132"/>
      <c r="J239" s="132"/>
      <c r="K239" s="132"/>
      <c r="L239" s="132"/>
      <c r="M239" s="132"/>
      <c r="N239" s="1182">
        <f>N238+Q238+T238</f>
        <v>123.5</v>
      </c>
      <c r="O239" s="1183"/>
      <c r="P239" s="1183"/>
      <c r="Q239" s="1183"/>
      <c r="R239" s="1183"/>
      <c r="S239" s="1183"/>
      <c r="T239" s="1183"/>
      <c r="U239" s="1183"/>
      <c r="V239" s="1183"/>
      <c r="W239" s="37"/>
    </row>
    <row r="240" spans="1:24" ht="16.5" thickBot="1">
      <c r="A240" s="131"/>
      <c r="B240" s="132"/>
      <c r="C240" s="132"/>
      <c r="D240" s="132"/>
      <c r="E240" s="132"/>
      <c r="F240" s="132"/>
      <c r="G240" s="677"/>
      <c r="H240" s="868"/>
      <c r="I240" s="868"/>
      <c r="J240" s="869"/>
      <c r="K240" s="869"/>
      <c r="L240" s="869"/>
      <c r="M240" s="868"/>
      <c r="N240" s="869"/>
      <c r="O240" s="869"/>
      <c r="P240" s="869"/>
      <c r="Q240" s="869"/>
      <c r="R240" s="869"/>
      <c r="S240" s="869"/>
      <c r="T240" s="870"/>
      <c r="U240" s="870"/>
      <c r="V240" s="870"/>
      <c r="W240" s="37"/>
      <c r="X240" s="186"/>
    </row>
    <row r="241" spans="1:23" ht="16.5" thickBot="1">
      <c r="A241" s="1171" t="s">
        <v>388</v>
      </c>
      <c r="B241" s="1172"/>
      <c r="C241" s="1172"/>
      <c r="D241" s="1172"/>
      <c r="E241" s="1172"/>
      <c r="F241" s="1172"/>
      <c r="G241" s="136">
        <f>G242+G243</f>
        <v>217.5</v>
      </c>
      <c r="H241" s="136">
        <f>H242+H243</f>
        <v>6525</v>
      </c>
      <c r="I241" s="135"/>
      <c r="J241" s="135"/>
      <c r="K241" s="135"/>
      <c r="L241" s="135"/>
      <c r="M241" s="135"/>
      <c r="N241" s="137"/>
      <c r="O241" s="137"/>
      <c r="P241" s="137"/>
      <c r="Q241" s="137"/>
      <c r="R241" s="137"/>
      <c r="S241" s="138"/>
      <c r="T241" s="44"/>
      <c r="U241" s="44"/>
      <c r="V241" s="139"/>
      <c r="W241" s="37"/>
    </row>
    <row r="242" spans="1:23" ht="16.5" thickBot="1">
      <c r="A242" s="1171" t="s">
        <v>89</v>
      </c>
      <c r="B242" s="1172"/>
      <c r="C242" s="1172"/>
      <c r="D242" s="1172"/>
      <c r="E242" s="1172"/>
      <c r="F242" s="1184"/>
      <c r="G242" s="905">
        <f>G21+G82+G168+G210</f>
        <v>99</v>
      </c>
      <c r="H242" s="136">
        <f>G242*30</f>
        <v>2970</v>
      </c>
      <c r="I242" s="135"/>
      <c r="J242" s="135"/>
      <c r="K242" s="135"/>
      <c r="L242" s="135"/>
      <c r="M242" s="135"/>
      <c r="N242" s="137"/>
      <c r="O242" s="137"/>
      <c r="P242" s="137"/>
      <c r="Q242" s="137"/>
      <c r="R242" s="137"/>
      <c r="S242" s="138"/>
      <c r="T242" s="44"/>
      <c r="U242" s="44"/>
      <c r="V242" s="139"/>
      <c r="W242" s="37"/>
    </row>
    <row r="243" spans="1:23" ht="16.5" thickBot="1">
      <c r="A243" s="1185" t="s">
        <v>90</v>
      </c>
      <c r="B243" s="1185"/>
      <c r="C243" s="1185"/>
      <c r="D243" s="1185"/>
      <c r="E243" s="1185"/>
      <c r="F243" s="1185"/>
      <c r="G243" s="141">
        <f>G86+G215+G169</f>
        <v>118.5</v>
      </c>
      <c r="H243" s="140">
        <f>H86+H215+H169</f>
        <v>3555</v>
      </c>
      <c r="I243" s="142"/>
      <c r="J243" s="142"/>
      <c r="K243" s="142"/>
      <c r="L243" s="142"/>
      <c r="M243" s="142"/>
      <c r="N243" s="143"/>
      <c r="O243" s="143"/>
      <c r="P243" s="143"/>
      <c r="Q243" s="143"/>
      <c r="R243" s="143"/>
      <c r="S243" s="866"/>
      <c r="T243" s="866"/>
      <c r="U243" s="866"/>
      <c r="V243" s="867"/>
      <c r="W243" s="37"/>
    </row>
    <row r="244" spans="1:23" ht="16.5" thickBot="1">
      <c r="A244" s="1186" t="s">
        <v>194</v>
      </c>
      <c r="B244" s="1187"/>
      <c r="C244" s="1187"/>
      <c r="D244" s="1187"/>
      <c r="E244" s="1187"/>
      <c r="F244" s="1187"/>
      <c r="G244" s="1187"/>
      <c r="H244" s="1187"/>
      <c r="I244" s="1187"/>
      <c r="J244" s="1187"/>
      <c r="K244" s="1187"/>
      <c r="L244" s="1187"/>
      <c r="M244" s="1188"/>
      <c r="N244" s="773" t="s">
        <v>350</v>
      </c>
      <c r="O244" s="755"/>
      <c r="P244" s="778" t="s">
        <v>195</v>
      </c>
      <c r="Q244" s="773" t="s">
        <v>351</v>
      </c>
      <c r="R244" s="726"/>
      <c r="S244" s="859" t="s">
        <v>389</v>
      </c>
      <c r="T244" s="859" t="s">
        <v>390</v>
      </c>
      <c r="U244" s="859" t="s">
        <v>391</v>
      </c>
      <c r="V244" s="859" t="s">
        <v>343</v>
      </c>
      <c r="W244" s="37"/>
    </row>
    <row r="245" spans="1:23" ht="15.75">
      <c r="A245" s="1189" t="s">
        <v>190</v>
      </c>
      <c r="B245" s="1190"/>
      <c r="C245" s="1190"/>
      <c r="D245" s="1190"/>
      <c r="E245" s="1190"/>
      <c r="F245" s="1190"/>
      <c r="G245" s="1190"/>
      <c r="H245" s="1190"/>
      <c r="I245" s="1190"/>
      <c r="J245" s="1190"/>
      <c r="K245" s="1190"/>
      <c r="L245" s="1190"/>
      <c r="M245" s="1191"/>
      <c r="N245" s="144">
        <v>4</v>
      </c>
      <c r="O245" s="145"/>
      <c r="P245" s="146">
        <v>3</v>
      </c>
      <c r="Q245" s="144">
        <v>4</v>
      </c>
      <c r="R245" s="145"/>
      <c r="S245" s="147">
        <v>3</v>
      </c>
      <c r="T245" s="148">
        <v>4</v>
      </c>
      <c r="U245" s="149">
        <v>3</v>
      </c>
      <c r="V245" s="150"/>
      <c r="W245" s="37"/>
    </row>
    <row r="246" spans="1:23" ht="15.75">
      <c r="A246" s="1189" t="s">
        <v>191</v>
      </c>
      <c r="B246" s="1190"/>
      <c r="C246" s="1190"/>
      <c r="D246" s="1190"/>
      <c r="E246" s="1190"/>
      <c r="F246" s="1190"/>
      <c r="G246" s="1190"/>
      <c r="H246" s="1190"/>
      <c r="I246" s="1190"/>
      <c r="J246" s="1190"/>
      <c r="K246" s="1190"/>
      <c r="L246" s="1190"/>
      <c r="M246" s="1191"/>
      <c r="N246" s="144">
        <v>2</v>
      </c>
      <c r="O246" s="145"/>
      <c r="P246" s="146">
        <v>1</v>
      </c>
      <c r="Q246" s="144">
        <v>2</v>
      </c>
      <c r="R246" s="145"/>
      <c r="S246" s="147">
        <v>2</v>
      </c>
      <c r="T246" s="148">
        <v>3</v>
      </c>
      <c r="U246" s="149">
        <v>2</v>
      </c>
      <c r="V246" s="150"/>
      <c r="W246" s="37"/>
    </row>
    <row r="247" spans="1:23" ht="15.75">
      <c r="A247" s="1189" t="s">
        <v>192</v>
      </c>
      <c r="B247" s="1190"/>
      <c r="C247" s="1190"/>
      <c r="D247" s="1190"/>
      <c r="E247" s="1190"/>
      <c r="F247" s="1190"/>
      <c r="G247" s="1190"/>
      <c r="H247" s="1190"/>
      <c r="I247" s="1190"/>
      <c r="J247" s="1190"/>
      <c r="K247" s="1190"/>
      <c r="L247" s="1190"/>
      <c r="M247" s="1191"/>
      <c r="N247" s="144"/>
      <c r="O247" s="145"/>
      <c r="P247" s="146"/>
      <c r="Q247" s="144"/>
      <c r="R247" s="145"/>
      <c r="S247" s="147">
        <v>1</v>
      </c>
      <c r="T247" s="148">
        <v>1</v>
      </c>
      <c r="U247" s="149"/>
      <c r="V247" s="150"/>
      <c r="W247" s="37"/>
    </row>
    <row r="248" spans="1:23" ht="16.5" thickBot="1">
      <c r="A248" s="1192" t="s">
        <v>193</v>
      </c>
      <c r="B248" s="1193"/>
      <c r="C248" s="1193"/>
      <c r="D248" s="1193"/>
      <c r="E248" s="1193"/>
      <c r="F248" s="1193"/>
      <c r="G248" s="1193"/>
      <c r="H248" s="1193"/>
      <c r="I248" s="1193"/>
      <c r="J248" s="1193"/>
      <c r="K248" s="1193"/>
      <c r="L248" s="1193"/>
      <c r="M248" s="1194"/>
      <c r="N248" s="151"/>
      <c r="O248" s="152"/>
      <c r="P248" s="153"/>
      <c r="Q248" s="151"/>
      <c r="R248" s="152"/>
      <c r="S248" s="154">
        <v>1</v>
      </c>
      <c r="T248" s="155"/>
      <c r="U248" s="156">
        <v>1</v>
      </c>
      <c r="V248" s="157"/>
      <c r="W248" s="37"/>
    </row>
    <row r="249" spans="1:23" ht="15.75">
      <c r="A249" s="131"/>
      <c r="B249" s="132"/>
      <c r="C249" s="132"/>
      <c r="D249" s="132"/>
      <c r="E249" s="132"/>
      <c r="F249" s="132"/>
      <c r="G249" s="132"/>
      <c r="H249" s="132"/>
      <c r="I249" s="132"/>
      <c r="J249" s="132"/>
      <c r="K249" s="132"/>
      <c r="L249" s="132"/>
      <c r="M249" s="132"/>
      <c r="N249" s="1195">
        <f>G80+G19+G47+G29+G30+G48+G54+G67+G76+G77</f>
        <v>29</v>
      </c>
      <c r="O249" s="1196"/>
      <c r="P249" s="1196"/>
      <c r="Q249" s="1195">
        <f>G72+G26+G33+G37+G40+G44+G57+G68+G69+G153+G157</f>
        <v>38.5</v>
      </c>
      <c r="R249" s="1196"/>
      <c r="S249" s="1196"/>
      <c r="T249" s="1195">
        <f>G13+G51+G61+G64+G149+G150+G154+G158+G160+G159+G161+G164+G165+G166+G215</f>
        <v>51</v>
      </c>
      <c r="U249" s="1197"/>
      <c r="V249" s="1197"/>
      <c r="W249" s="37"/>
    </row>
    <row r="250" spans="1:23" ht="15.75">
      <c r="A250" s="131"/>
      <c r="B250" s="132"/>
      <c r="C250" s="132"/>
      <c r="D250" s="132"/>
      <c r="E250" s="132"/>
      <c r="F250" s="132"/>
      <c r="G250" s="132"/>
      <c r="H250" s="132"/>
      <c r="I250" s="132"/>
      <c r="J250" s="132"/>
      <c r="K250" s="132"/>
      <c r="L250" s="132"/>
      <c r="M250" s="132"/>
      <c r="N250" s="1195">
        <f>N249+Q249+T249</f>
        <v>118.5</v>
      </c>
      <c r="O250" s="1198"/>
      <c r="P250" s="1198"/>
      <c r="Q250" s="1198"/>
      <c r="R250" s="1198"/>
      <c r="S250" s="1198"/>
      <c r="T250" s="1198"/>
      <c r="U250" s="1198"/>
      <c r="V250" s="1198"/>
      <c r="W250" s="37"/>
    </row>
    <row r="251" spans="1:23" ht="16.5" thickBot="1">
      <c r="A251" s="131"/>
      <c r="B251" s="132"/>
      <c r="C251" s="132"/>
      <c r="D251" s="132"/>
      <c r="E251" s="132"/>
      <c r="F251" s="132"/>
      <c r="G251" s="132"/>
      <c r="H251" s="132"/>
      <c r="I251" s="132"/>
      <c r="J251" s="132"/>
      <c r="K251" s="132"/>
      <c r="L251" s="132"/>
      <c r="M251" s="132"/>
      <c r="N251" s="133"/>
      <c r="O251" s="133"/>
      <c r="P251" s="133"/>
      <c r="Q251" s="133"/>
      <c r="R251" s="133"/>
      <c r="S251" s="133"/>
      <c r="T251" s="134"/>
      <c r="U251" s="134"/>
      <c r="V251" s="158"/>
      <c r="W251" s="37"/>
    </row>
    <row r="252" spans="1:23" ht="16.5" thickBot="1">
      <c r="A252" s="1171" t="s">
        <v>196</v>
      </c>
      <c r="B252" s="1172"/>
      <c r="C252" s="1172"/>
      <c r="D252" s="1172"/>
      <c r="E252" s="1172"/>
      <c r="F252" s="1184"/>
      <c r="G252" s="159">
        <f>G253+G254</f>
        <v>226</v>
      </c>
      <c r="H252" s="159">
        <f>H253+H254</f>
        <v>6720</v>
      </c>
      <c r="I252" s="135"/>
      <c r="J252" s="135"/>
      <c r="K252" s="135"/>
      <c r="L252" s="135"/>
      <c r="M252" s="135"/>
      <c r="N252" s="160"/>
      <c r="O252" s="160"/>
      <c r="P252" s="160"/>
      <c r="Q252" s="160"/>
      <c r="R252" s="160"/>
      <c r="S252" s="160"/>
      <c r="T252" s="161"/>
      <c r="U252" s="161"/>
      <c r="V252" s="162"/>
      <c r="W252" s="37"/>
    </row>
    <row r="253" spans="1:23" ht="16.5" thickBot="1">
      <c r="A253" s="1171" t="s">
        <v>89</v>
      </c>
      <c r="B253" s="1172"/>
      <c r="C253" s="1172"/>
      <c r="D253" s="1172"/>
      <c r="E253" s="1172"/>
      <c r="F253" s="1184"/>
      <c r="G253" s="920">
        <f>G85+G206+G210</f>
        <v>104.5</v>
      </c>
      <c r="H253" s="159">
        <f>H85+H206+H210</f>
        <v>3135</v>
      </c>
      <c r="I253" s="135"/>
      <c r="J253" s="135"/>
      <c r="K253" s="135"/>
      <c r="L253" s="135"/>
      <c r="M253" s="135"/>
      <c r="N253" s="160"/>
      <c r="O253" s="160"/>
      <c r="P253" s="160"/>
      <c r="Q253" s="160"/>
      <c r="R253" s="160"/>
      <c r="S253" s="160"/>
      <c r="T253" s="161"/>
      <c r="U253" s="161"/>
      <c r="V253" s="162"/>
      <c r="W253" s="37"/>
    </row>
    <row r="254" spans="1:23" ht="16.5" thickBot="1">
      <c r="A254" s="1185" t="s">
        <v>90</v>
      </c>
      <c r="B254" s="1185"/>
      <c r="C254" s="1185"/>
      <c r="D254" s="1185"/>
      <c r="E254" s="1185"/>
      <c r="F254" s="1185"/>
      <c r="G254" s="140">
        <f>G86+G207+G215</f>
        <v>121.5</v>
      </c>
      <c r="H254" s="140">
        <f>H86+H207+H215</f>
        <v>3585</v>
      </c>
      <c r="I254" s="143"/>
      <c r="J254" s="143"/>
      <c r="K254" s="143"/>
      <c r="L254" s="143"/>
      <c r="M254" s="143"/>
      <c r="N254" s="143"/>
      <c r="O254" s="143"/>
      <c r="P254" s="143"/>
      <c r="Q254" s="143"/>
      <c r="R254" s="143"/>
      <c r="S254" s="143"/>
      <c r="T254" s="143"/>
      <c r="U254" s="143"/>
      <c r="V254" s="143"/>
      <c r="W254" s="37"/>
    </row>
    <row r="255" spans="1:23" ht="15.75">
      <c r="A255" s="1217" t="s">
        <v>197</v>
      </c>
      <c r="B255" s="1218"/>
      <c r="C255" s="1218"/>
      <c r="D255" s="1218"/>
      <c r="E255" s="1218"/>
      <c r="F255" s="1218"/>
      <c r="G255" s="1218"/>
      <c r="H255" s="1218"/>
      <c r="I255" s="1218"/>
      <c r="J255" s="1218"/>
      <c r="K255" s="1218"/>
      <c r="L255" s="1218"/>
      <c r="M255" s="1219"/>
      <c r="N255" s="727" t="s">
        <v>350</v>
      </c>
      <c r="O255" s="728"/>
      <c r="P255" s="729" t="s">
        <v>195</v>
      </c>
      <c r="Q255" s="727" t="s">
        <v>394</v>
      </c>
      <c r="R255" s="728"/>
      <c r="S255" s="730" t="s">
        <v>395</v>
      </c>
      <c r="T255" s="731" t="s">
        <v>366</v>
      </c>
      <c r="U255" s="732" t="s">
        <v>396</v>
      </c>
      <c r="V255" s="733"/>
      <c r="W255" s="37"/>
    </row>
    <row r="256" spans="1:23" ht="15.75">
      <c r="A256" s="1220" t="s">
        <v>190</v>
      </c>
      <c r="B256" s="1221"/>
      <c r="C256" s="1221"/>
      <c r="D256" s="1221"/>
      <c r="E256" s="1221"/>
      <c r="F256" s="1221"/>
      <c r="G256" s="1221"/>
      <c r="H256" s="1221"/>
      <c r="I256" s="1221"/>
      <c r="J256" s="1221"/>
      <c r="K256" s="1221"/>
      <c r="L256" s="1221"/>
      <c r="M256" s="1222"/>
      <c r="N256" s="163">
        <v>4</v>
      </c>
      <c r="O256" s="164"/>
      <c r="P256" s="165">
        <v>3</v>
      </c>
      <c r="Q256" s="163">
        <v>5</v>
      </c>
      <c r="R256" s="164"/>
      <c r="S256" s="166">
        <v>2</v>
      </c>
      <c r="T256" s="167">
        <v>5</v>
      </c>
      <c r="U256" s="168"/>
      <c r="V256" s="169"/>
      <c r="W256" s="37"/>
    </row>
    <row r="257" spans="1:23" ht="15.75">
      <c r="A257" s="1220" t="s">
        <v>191</v>
      </c>
      <c r="B257" s="1221"/>
      <c r="C257" s="1221"/>
      <c r="D257" s="1221"/>
      <c r="E257" s="1221"/>
      <c r="F257" s="1221"/>
      <c r="G257" s="1221"/>
      <c r="H257" s="1221"/>
      <c r="I257" s="1221"/>
      <c r="J257" s="1221"/>
      <c r="K257" s="1221"/>
      <c r="L257" s="1221"/>
      <c r="M257" s="1222"/>
      <c r="N257" s="163">
        <v>2</v>
      </c>
      <c r="O257" s="164"/>
      <c r="P257" s="165">
        <v>1</v>
      </c>
      <c r="Q257" s="163">
        <v>1</v>
      </c>
      <c r="R257" s="164"/>
      <c r="S257" s="166">
        <v>4</v>
      </c>
      <c r="T257" s="167">
        <v>5</v>
      </c>
      <c r="U257" s="168">
        <v>5</v>
      </c>
      <c r="V257" s="169"/>
      <c r="W257" s="37"/>
    </row>
    <row r="258" spans="1:23" ht="15.75">
      <c r="A258" s="1220" t="s">
        <v>192</v>
      </c>
      <c r="B258" s="1221"/>
      <c r="C258" s="1221"/>
      <c r="D258" s="1221"/>
      <c r="E258" s="1221"/>
      <c r="F258" s="1221"/>
      <c r="G258" s="1221"/>
      <c r="H258" s="1221"/>
      <c r="I258" s="1221"/>
      <c r="J258" s="1221"/>
      <c r="K258" s="1221"/>
      <c r="L258" s="1221"/>
      <c r="M258" s="1222"/>
      <c r="N258" s="163"/>
      <c r="O258" s="164"/>
      <c r="P258" s="165"/>
      <c r="Q258" s="163"/>
      <c r="R258" s="164"/>
      <c r="S258" s="166">
        <v>1</v>
      </c>
      <c r="T258" s="167"/>
      <c r="U258" s="168"/>
      <c r="V258" s="169"/>
      <c r="W258" s="37"/>
    </row>
    <row r="259" spans="1:23" ht="16.5" thickBot="1">
      <c r="A259" s="1206" t="s">
        <v>193</v>
      </c>
      <c r="B259" s="1207"/>
      <c r="C259" s="1207"/>
      <c r="D259" s="1207"/>
      <c r="E259" s="1207"/>
      <c r="F259" s="1207"/>
      <c r="G259" s="1207"/>
      <c r="H259" s="1207"/>
      <c r="I259" s="1207"/>
      <c r="J259" s="1207"/>
      <c r="K259" s="1207"/>
      <c r="L259" s="1207"/>
      <c r="M259" s="1208"/>
      <c r="N259" s="170"/>
      <c r="O259" s="171"/>
      <c r="P259" s="172"/>
      <c r="Q259" s="170"/>
      <c r="R259" s="171"/>
      <c r="S259" s="173">
        <v>1</v>
      </c>
      <c r="T259" s="174">
        <v>1</v>
      </c>
      <c r="U259" s="175">
        <v>1</v>
      </c>
      <c r="V259" s="176"/>
      <c r="W259" s="37"/>
    </row>
    <row r="260" spans="1:23" ht="15.75">
      <c r="A260" s="131"/>
      <c r="B260" s="132"/>
      <c r="C260" s="132"/>
      <c r="D260" s="132"/>
      <c r="E260" s="132"/>
      <c r="F260" s="132"/>
      <c r="G260" s="132"/>
      <c r="H260" s="132"/>
      <c r="I260" s="132"/>
      <c r="J260" s="132"/>
      <c r="K260" s="132"/>
      <c r="L260" s="132"/>
      <c r="M260" s="132"/>
      <c r="N260" s="1209">
        <f>G80+G19+G47+G29+G30+G48+G54+G67+G76+G77</f>
        <v>29</v>
      </c>
      <c r="O260" s="1210"/>
      <c r="P260" s="1210"/>
      <c r="Q260" s="1209">
        <f>G188+G26+G33+G37+G40+G44+G57+G68+G69+G174+G192+G204</f>
        <v>38.5</v>
      </c>
      <c r="R260" s="1210"/>
      <c r="S260" s="1210"/>
      <c r="T260" s="1216">
        <f>G51+G61+G64+G175+G178+G179+G182+G183+G184+G187+G193+G196+G197+G198+G201+G215</f>
        <v>54</v>
      </c>
      <c r="U260" s="1211"/>
      <c r="V260" s="1211"/>
      <c r="W260" s="37"/>
    </row>
    <row r="261" spans="1:23" ht="15.75">
      <c r="A261" s="131"/>
      <c r="B261" s="132"/>
      <c r="C261" s="132"/>
      <c r="D261" s="132"/>
      <c r="E261" s="132"/>
      <c r="F261" s="132"/>
      <c r="G261" s="132"/>
      <c r="H261" s="132"/>
      <c r="I261" s="132"/>
      <c r="J261" s="132"/>
      <c r="K261" s="132"/>
      <c r="L261" s="132"/>
      <c r="M261" s="132"/>
      <c r="N261" s="1209">
        <f>N260+Q260+T260</f>
        <v>121.5</v>
      </c>
      <c r="O261" s="1211"/>
      <c r="P261" s="1211"/>
      <c r="Q261" s="1211"/>
      <c r="R261" s="1211"/>
      <c r="S261" s="1211"/>
      <c r="T261" s="1211"/>
      <c r="U261" s="1211"/>
      <c r="V261" s="1211"/>
      <c r="W261" s="37"/>
    </row>
    <row r="262" spans="1:23" ht="15.75">
      <c r="A262" s="43"/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</row>
    <row r="263" spans="1:23" ht="15.75">
      <c r="A263" s="43"/>
      <c r="B263" s="700" t="s">
        <v>198</v>
      </c>
      <c r="C263" s="701"/>
      <c r="D263" s="1199" t="s">
        <v>286</v>
      </c>
      <c r="E263" s="1200"/>
      <c r="F263" s="1200"/>
      <c r="G263" s="701"/>
      <c r="H263" s="1212" t="s">
        <v>200</v>
      </c>
      <c r="I263" s="1213"/>
      <c r="J263" s="1213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</row>
    <row r="264" spans="1:23" ht="15.75">
      <c r="A264" s="43"/>
      <c r="B264" s="700"/>
      <c r="C264" s="701"/>
      <c r="D264" s="702"/>
      <c r="E264" s="703"/>
      <c r="F264" s="703"/>
      <c r="G264" s="701"/>
      <c r="H264" s="700"/>
      <c r="I264" s="704"/>
      <c r="J264" s="704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</row>
    <row r="265" spans="1:23" ht="15.75">
      <c r="A265" s="43"/>
      <c r="B265" s="705" t="s">
        <v>287</v>
      </c>
      <c r="C265" s="706"/>
      <c r="D265" s="1214"/>
      <c r="E265" s="1215"/>
      <c r="F265" s="1215"/>
      <c r="G265" s="701"/>
      <c r="H265" s="1201" t="s">
        <v>341</v>
      </c>
      <c r="I265" s="1202"/>
      <c r="J265" s="1202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</row>
    <row r="266" spans="1:23" ht="15.75">
      <c r="A266" s="43"/>
      <c r="B266" s="700"/>
      <c r="C266" s="701"/>
      <c r="D266" s="702"/>
      <c r="E266" s="703"/>
      <c r="F266" s="703"/>
      <c r="G266" s="701"/>
      <c r="H266" s="700"/>
      <c r="I266" s="704"/>
      <c r="J266" s="704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</row>
    <row r="267" spans="1:23" ht="15.75">
      <c r="A267" s="43"/>
      <c r="B267" s="705" t="s">
        <v>340</v>
      </c>
      <c r="C267" s="707"/>
      <c r="D267" s="1199" t="s">
        <v>286</v>
      </c>
      <c r="E267" s="1200"/>
      <c r="F267" s="1200"/>
      <c r="G267" s="707"/>
      <c r="H267" s="1201" t="s">
        <v>342</v>
      </c>
      <c r="I267" s="1202"/>
      <c r="J267" s="1202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</row>
    <row r="268" spans="1:23" ht="15.75">
      <c r="A268" s="43"/>
      <c r="B268" s="132"/>
      <c r="C268" s="132"/>
      <c r="D268" s="132"/>
      <c r="E268" s="132"/>
      <c r="F268" s="132"/>
      <c r="G268" s="132"/>
      <c r="H268" s="132"/>
      <c r="I268" s="132"/>
      <c r="J268" s="132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</row>
    <row r="269" spans="1:23" ht="15.75">
      <c r="A269" s="37"/>
      <c r="B269" s="1056" t="s">
        <v>201</v>
      </c>
      <c r="C269" s="1056"/>
      <c r="D269" s="1203" t="s">
        <v>199</v>
      </c>
      <c r="E269" s="1204"/>
      <c r="F269" s="1204"/>
      <c r="G269" s="132"/>
      <c r="H269" s="1056" t="s">
        <v>202</v>
      </c>
      <c r="I269" s="1205"/>
      <c r="J269" s="1205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</row>
    <row r="270" spans="1:23" ht="15.75">
      <c r="A270" s="133"/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</row>
    <row r="271" spans="1:10" ht="12.75">
      <c r="A271" s="186"/>
      <c r="B271" s="186"/>
      <c r="C271" s="186"/>
      <c r="D271" s="186"/>
      <c r="E271" s="186"/>
      <c r="F271" s="186"/>
      <c r="G271" s="186"/>
      <c r="H271" s="186"/>
      <c r="I271" s="186"/>
      <c r="J271" s="186"/>
    </row>
    <row r="272" spans="1:10" ht="12.75">
      <c r="A272" s="186"/>
      <c r="B272" s="186"/>
      <c r="C272" s="186"/>
      <c r="D272" s="186"/>
      <c r="E272" s="186"/>
      <c r="F272" s="186"/>
      <c r="G272" s="186"/>
      <c r="H272" s="186"/>
      <c r="I272" s="186"/>
      <c r="J272" s="186"/>
    </row>
  </sheetData>
  <sheetProtection/>
  <mergeCells count="128">
    <mergeCell ref="Q226:S226"/>
    <mergeCell ref="T226:V226"/>
    <mergeCell ref="N227:V227"/>
    <mergeCell ref="A237:M237"/>
    <mergeCell ref="N238:P238"/>
    <mergeCell ref="Q238:S238"/>
    <mergeCell ref="A229:V229"/>
    <mergeCell ref="A131:V131"/>
    <mergeCell ref="A143:F143"/>
    <mergeCell ref="A144:F144"/>
    <mergeCell ref="A145:F145"/>
    <mergeCell ref="A225:M225"/>
    <mergeCell ref="N226:P226"/>
    <mergeCell ref="A219:F219"/>
    <mergeCell ref="A220:F220"/>
    <mergeCell ref="A221:M221"/>
    <mergeCell ref="A222:M222"/>
    <mergeCell ref="H265:J265"/>
    <mergeCell ref="Q260:S260"/>
    <mergeCell ref="T260:V260"/>
    <mergeCell ref="A253:F253"/>
    <mergeCell ref="A254:F254"/>
    <mergeCell ref="A255:M255"/>
    <mergeCell ref="A256:M256"/>
    <mergeCell ref="A257:M257"/>
    <mergeCell ref="A258:M258"/>
    <mergeCell ref="D267:F267"/>
    <mergeCell ref="H267:J267"/>
    <mergeCell ref="D269:F269"/>
    <mergeCell ref="H269:J269"/>
    <mergeCell ref="A259:M259"/>
    <mergeCell ref="N260:P260"/>
    <mergeCell ref="N261:V261"/>
    <mergeCell ref="D263:F263"/>
    <mergeCell ref="H263:J263"/>
    <mergeCell ref="D265:F265"/>
    <mergeCell ref="A248:M248"/>
    <mergeCell ref="N249:P249"/>
    <mergeCell ref="Q249:S249"/>
    <mergeCell ref="T249:V249"/>
    <mergeCell ref="N250:V250"/>
    <mergeCell ref="A252:F252"/>
    <mergeCell ref="A242:F242"/>
    <mergeCell ref="A243:F243"/>
    <mergeCell ref="A244:M244"/>
    <mergeCell ref="A245:M245"/>
    <mergeCell ref="A246:M246"/>
    <mergeCell ref="A247:M247"/>
    <mergeCell ref="A241:F241"/>
    <mergeCell ref="A230:F230"/>
    <mergeCell ref="A231:F231"/>
    <mergeCell ref="A232:F232"/>
    <mergeCell ref="A233:M233"/>
    <mergeCell ref="T238:V238"/>
    <mergeCell ref="N239:V239"/>
    <mergeCell ref="A234:M234"/>
    <mergeCell ref="A235:M235"/>
    <mergeCell ref="A236:M236"/>
    <mergeCell ref="A223:M223"/>
    <mergeCell ref="A224:M224"/>
    <mergeCell ref="A207:F207"/>
    <mergeCell ref="A212:V212"/>
    <mergeCell ref="A215:F215"/>
    <mergeCell ref="A218:F218"/>
    <mergeCell ref="A168:F168"/>
    <mergeCell ref="A169:F169"/>
    <mergeCell ref="A170:V170"/>
    <mergeCell ref="A205:F205"/>
    <mergeCell ref="A206:F206"/>
    <mergeCell ref="A217:V217"/>
    <mergeCell ref="A209:V209"/>
    <mergeCell ref="A89:V89"/>
    <mergeCell ref="A112:F112"/>
    <mergeCell ref="A113:F113"/>
    <mergeCell ref="A114:F114"/>
    <mergeCell ref="A146:V146"/>
    <mergeCell ref="A167:F167"/>
    <mergeCell ref="A115:V115"/>
    <mergeCell ref="A128:F128"/>
    <mergeCell ref="A129:F129"/>
    <mergeCell ref="A130:F130"/>
    <mergeCell ref="A86:F86"/>
    <mergeCell ref="A87:V87"/>
    <mergeCell ref="R5:R7"/>
    <mergeCell ref="S5:S7"/>
    <mergeCell ref="T5:T7"/>
    <mergeCell ref="F5:F7"/>
    <mergeCell ref="J5:J7"/>
    <mergeCell ref="U5:U7"/>
    <mergeCell ref="V5:V7"/>
    <mergeCell ref="A9:V9"/>
    <mergeCell ref="A88:V88"/>
    <mergeCell ref="A20:F20"/>
    <mergeCell ref="A21:F21"/>
    <mergeCell ref="A22:F22"/>
    <mergeCell ref="A23:V23"/>
    <mergeCell ref="A81:F81"/>
    <mergeCell ref="A82:F82"/>
    <mergeCell ref="A83:F83"/>
    <mergeCell ref="A84:F84"/>
    <mergeCell ref="A85:F85"/>
    <mergeCell ref="A10:V10"/>
    <mergeCell ref="N5:N7"/>
    <mergeCell ref="O5:O7"/>
    <mergeCell ref="P5:P7"/>
    <mergeCell ref="Q5:Q7"/>
    <mergeCell ref="M3:M7"/>
    <mergeCell ref="N3:P4"/>
    <mergeCell ref="Q3:S4"/>
    <mergeCell ref="T3:V4"/>
    <mergeCell ref="C4:C7"/>
    <mergeCell ref="D4:D7"/>
    <mergeCell ref="E4:F4"/>
    <mergeCell ref="I4:I7"/>
    <mergeCell ref="J4:L4"/>
    <mergeCell ref="E5:E7"/>
    <mergeCell ref="K5:K7"/>
    <mergeCell ref="L5:L7"/>
    <mergeCell ref="B269:C269"/>
    <mergeCell ref="A1:V1"/>
    <mergeCell ref="A2:A7"/>
    <mergeCell ref="B2:B7"/>
    <mergeCell ref="C2:F3"/>
    <mergeCell ref="G2:G7"/>
    <mergeCell ref="H2:M2"/>
    <mergeCell ref="N2:V2"/>
    <mergeCell ref="H3:H7"/>
    <mergeCell ref="I3:L3"/>
  </mergeCells>
  <conditionalFormatting sqref="B147:V148 C158:F160 B155:B160 B151:V152 B149:I150 K149:S150 U149:V150 B153:I154 K154:V154 K153:R153 T153:V153 C155:V156 B161:I161 L161:V161 G159:V160 G157:I158 K157:K158 M157:V158 B162:V166">
    <cfRule type="cellIs" priority="4" dxfId="1" operator="equal" stopIfTrue="1">
      <formula>0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Oplay</cp:lastModifiedBy>
  <cp:lastPrinted>2016-05-30T10:35:24Z</cp:lastPrinted>
  <dcterms:created xsi:type="dcterms:W3CDTF">2003-06-23T04:55:14Z</dcterms:created>
  <dcterms:modified xsi:type="dcterms:W3CDTF">2016-07-12T07:47:54Z</dcterms:modified>
  <cp:category/>
  <cp:version/>
  <cp:contentType/>
  <cp:contentStatus/>
</cp:coreProperties>
</file>